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9510" windowHeight="3795" tabRatio="680" firstSheet="3" activeTab="4"/>
  </bookViews>
  <sheets>
    <sheet name="Бюджет стор плитка (май)" sheetId="6" r:id="rId1"/>
    <sheet name="Лист2" sheetId="2" r:id="rId2"/>
    <sheet name="Лист3" sheetId="3" r:id="rId3"/>
    <sheet name="Плитка (январь23)" sheetId="9" r:id="rId4"/>
    <sheet name="Плитка стор (апрель)" sheetId="11" r:id="rId5"/>
    <sheet name="1" sheetId="12" r:id="rId6"/>
    <sheet name="2" sheetId="13" r:id="rId7"/>
  </sheets>
  <definedNames>
    <definedName name="_xlnm.Print_Area" localSheetId="3">'Плитка (январь23)'!$A$1:$I$61</definedName>
  </definedNames>
  <calcPr calcId="125725"/>
</workbook>
</file>

<file path=xl/calcChain.xml><?xml version="1.0" encoding="utf-8"?>
<calcChain xmlns="http://schemas.openxmlformats.org/spreadsheetml/2006/main">
  <c r="F141" i="11"/>
  <c r="F143"/>
  <c r="F144"/>
  <c r="F145"/>
  <c r="F146"/>
  <c r="F147"/>
  <c r="F149"/>
  <c r="F150"/>
  <c r="F151"/>
  <c r="F153"/>
  <c r="F154"/>
  <c r="F155"/>
  <c r="F156"/>
  <c r="F157"/>
  <c r="F159"/>
  <c r="F160"/>
  <c r="F22"/>
  <c r="F23" s="1"/>
  <c r="G21"/>
  <c r="A17"/>
  <c r="G13"/>
  <c r="G14"/>
  <c r="G15"/>
  <c r="G9"/>
  <c r="G10"/>
  <c r="G11"/>
  <c r="G8"/>
  <c r="G22" l="1"/>
  <c r="F24"/>
  <c r="G23"/>
  <c r="H139"/>
  <c r="H127"/>
  <c r="H128"/>
  <c r="H129"/>
  <c r="H130"/>
  <c r="H131"/>
  <c r="H132"/>
  <c r="H133"/>
  <c r="H134"/>
  <c r="H135"/>
  <c r="H136"/>
  <c r="H137"/>
  <c r="H126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67"/>
  <c r="H63"/>
  <c r="H64"/>
  <c r="H65"/>
  <c r="H6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21"/>
  <c r="H18"/>
  <c r="H19"/>
  <c r="H17"/>
  <c r="H14"/>
  <c r="H15"/>
  <c r="H13"/>
  <c r="H9"/>
  <c r="H10"/>
  <c r="H11"/>
  <c r="H8"/>
  <c r="F139"/>
  <c r="F127"/>
  <c r="F128"/>
  <c r="F129"/>
  <c r="F130"/>
  <c r="F131"/>
  <c r="F132"/>
  <c r="F133"/>
  <c r="F134"/>
  <c r="F135"/>
  <c r="F136"/>
  <c r="F137"/>
  <c r="F126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67"/>
  <c r="F63"/>
  <c r="F64"/>
  <c r="F65"/>
  <c r="F62"/>
  <c r="I160"/>
  <c r="I159"/>
  <c r="I157"/>
  <c r="I156"/>
  <c r="I155"/>
  <c r="I154"/>
  <c r="I151"/>
  <c r="I150"/>
  <c r="I147"/>
  <c r="I146"/>
  <c r="I145"/>
  <c r="I144"/>
  <c r="I143"/>
  <c r="I141"/>
  <c r="I139"/>
  <c r="I127"/>
  <c r="A127"/>
  <c r="A128" s="1"/>
  <c r="A129" s="1"/>
  <c r="A130" s="1"/>
  <c r="A131" s="1"/>
  <c r="A132" s="1"/>
  <c r="A133" s="1"/>
  <c r="A134" s="1"/>
  <c r="A135" s="1"/>
  <c r="A136" s="1"/>
  <c r="A137" s="1"/>
  <c r="I126"/>
  <c r="G122"/>
  <c r="I122" s="1"/>
  <c r="A122"/>
  <c r="A123" s="1"/>
  <c r="A124" s="1"/>
  <c r="G120"/>
  <c r="I120" s="1"/>
  <c r="A120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I65"/>
  <c r="I64"/>
  <c r="I63"/>
  <c r="I62"/>
  <c r="A62"/>
  <c r="A63" s="1"/>
  <c r="A64" s="1"/>
  <c r="A65" s="1"/>
  <c r="I22"/>
  <c r="I2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18"/>
  <c r="A19" s="1"/>
  <c r="I15"/>
  <c r="I14"/>
  <c r="I13"/>
  <c r="A13"/>
  <c r="A14" s="1"/>
  <c r="A15" s="1"/>
  <c r="I11"/>
  <c r="I10"/>
  <c r="I9"/>
  <c r="A9"/>
  <c r="I8"/>
  <c r="M47" i="9"/>
  <c r="M48" s="1"/>
  <c r="F47"/>
  <c r="G47" s="1"/>
  <c r="I47" s="1"/>
  <c r="H47" s="1"/>
  <c r="F46"/>
  <c r="G46" s="1"/>
  <c r="I46" s="1"/>
  <c r="H46" s="1"/>
  <c r="A46"/>
  <c r="A47" s="1"/>
  <c r="A48" s="1"/>
  <c r="A49" s="1"/>
  <c r="M44"/>
  <c r="F44" s="1"/>
  <c r="G44" s="1"/>
  <c r="I44" s="1"/>
  <c r="H44" s="1"/>
  <c r="M43"/>
  <c r="F43" s="1"/>
  <c r="G43" s="1"/>
  <c r="I43" s="1"/>
  <c r="H43" s="1"/>
  <c r="F42"/>
  <c r="G42" s="1"/>
  <c r="I42" s="1"/>
  <c r="H42" s="1"/>
  <c r="A42"/>
  <c r="A43" s="1"/>
  <c r="A44" s="1"/>
  <c r="F40"/>
  <c r="G40" s="1"/>
  <c r="H40" s="1"/>
  <c r="A27"/>
  <c r="F27"/>
  <c r="F23"/>
  <c r="G23" s="1"/>
  <c r="I23" s="1"/>
  <c r="H23" s="1"/>
  <c r="F14"/>
  <c r="G14" s="1"/>
  <c r="H14" s="1"/>
  <c r="M28"/>
  <c r="F28" s="1"/>
  <c r="G28" s="1"/>
  <c r="I28" s="1"/>
  <c r="H28" s="1"/>
  <c r="M25"/>
  <c r="F25" s="1"/>
  <c r="G25" s="1"/>
  <c r="I25" s="1"/>
  <c r="H25" s="1"/>
  <c r="M24"/>
  <c r="F24" s="1"/>
  <c r="G24" s="1"/>
  <c r="I24" s="1"/>
  <c r="H24" s="1"/>
  <c r="G27"/>
  <c r="I27" s="1"/>
  <c r="H27" s="1"/>
  <c r="A28"/>
  <c r="A29" s="1"/>
  <c r="A30" s="1"/>
  <c r="A23"/>
  <c r="A24" s="1"/>
  <c r="A25" s="1"/>
  <c r="F21"/>
  <c r="G21" s="1"/>
  <c r="F20"/>
  <c r="G20" s="1"/>
  <c r="F19"/>
  <c r="G19" s="1"/>
  <c r="I19" s="1"/>
  <c r="A19"/>
  <c r="A20" s="1"/>
  <c r="A21" s="1"/>
  <c r="F17"/>
  <c r="G17" s="1"/>
  <c r="H17" s="1"/>
  <c r="F16"/>
  <c r="G16" s="1"/>
  <c r="I16" s="1"/>
  <c r="F15"/>
  <c r="G15" s="1"/>
  <c r="I15" s="1"/>
  <c r="A15"/>
  <c r="N159" i="6"/>
  <c r="N155"/>
  <c r="N163"/>
  <c r="F168"/>
  <c r="G168" s="1"/>
  <c r="A168"/>
  <c r="N149"/>
  <c r="F149" s="1"/>
  <c r="G149" s="1"/>
  <c r="F147"/>
  <c r="G147" s="1"/>
  <c r="F145"/>
  <c r="G145" s="1"/>
  <c r="G124" i="11" l="1"/>
  <c r="I124" s="1"/>
  <c r="G123"/>
  <c r="I123" s="1"/>
  <c r="F25"/>
  <c r="G24"/>
  <c r="J8"/>
  <c r="K8" s="1"/>
  <c r="J9"/>
  <c r="K9" s="1"/>
  <c r="J11"/>
  <c r="K11" s="1"/>
  <c r="J10"/>
  <c r="K10" s="1"/>
  <c r="I153"/>
  <c r="I149"/>
  <c r="J13"/>
  <c r="K13" s="1"/>
  <c r="J15"/>
  <c r="K15" s="1"/>
  <c r="J22"/>
  <c r="K22" s="1"/>
  <c r="I23"/>
  <c r="J65"/>
  <c r="K65" s="1"/>
  <c r="J124"/>
  <c r="K124" s="1"/>
  <c r="J127"/>
  <c r="K127" s="1"/>
  <c r="J145"/>
  <c r="K145" s="1"/>
  <c r="J147"/>
  <c r="K147" s="1"/>
  <c r="J160"/>
  <c r="K160" s="1"/>
  <c r="J14"/>
  <c r="K14" s="1"/>
  <c r="J21"/>
  <c r="K21" s="1"/>
  <c r="J62"/>
  <c r="K62" s="1"/>
  <c r="J123"/>
  <c r="K123" s="1"/>
  <c r="I128"/>
  <c r="J144"/>
  <c r="K144" s="1"/>
  <c r="J146"/>
  <c r="K146" s="1"/>
  <c r="J159"/>
  <c r="K159" s="1"/>
  <c r="J63"/>
  <c r="K63" s="1"/>
  <c r="J64"/>
  <c r="K64" s="1"/>
  <c r="J120"/>
  <c r="K120" s="1"/>
  <c r="J122"/>
  <c r="K122" s="1"/>
  <c r="J126"/>
  <c r="K126" s="1"/>
  <c r="J139"/>
  <c r="K139" s="1"/>
  <c r="J141"/>
  <c r="K141" s="1"/>
  <c r="J143"/>
  <c r="K143" s="1"/>
  <c r="J150"/>
  <c r="K150" s="1"/>
  <c r="J151"/>
  <c r="K151" s="1"/>
  <c r="J154"/>
  <c r="K154" s="1"/>
  <c r="J155"/>
  <c r="K155" s="1"/>
  <c r="J156"/>
  <c r="K156" s="1"/>
  <c r="J157"/>
  <c r="K157" s="1"/>
  <c r="M29" i="9"/>
  <c r="M49"/>
  <c r="F49" s="1"/>
  <c r="G49" s="1"/>
  <c r="I49" s="1"/>
  <c r="H49" s="1"/>
  <c r="F48"/>
  <c r="G48" s="1"/>
  <c r="I48" s="1"/>
  <c r="H48" s="1"/>
  <c r="H20"/>
  <c r="I20" s="1"/>
  <c r="H21"/>
  <c r="I21" s="1"/>
  <c r="I17"/>
  <c r="H147" i="6"/>
  <c r="I147"/>
  <c r="H145"/>
  <c r="I145" s="1"/>
  <c r="H149"/>
  <c r="I149" s="1"/>
  <c r="H168"/>
  <c r="I168"/>
  <c r="J149" i="11" l="1"/>
  <c r="K149" s="1"/>
  <c r="J153"/>
  <c r="K153" s="1"/>
  <c r="F26"/>
  <c r="G25"/>
  <c r="J128"/>
  <c r="K128" s="1"/>
  <c r="I24"/>
  <c r="I129"/>
  <c r="J23"/>
  <c r="K23" s="1"/>
  <c r="F29" i="9"/>
  <c r="G29" s="1"/>
  <c r="I29" s="1"/>
  <c r="H29" s="1"/>
  <c r="M30"/>
  <c r="F30" s="1"/>
  <c r="G30" s="1"/>
  <c r="I30" s="1"/>
  <c r="H30" s="1"/>
  <c r="F150" i="6"/>
  <c r="G150" s="1"/>
  <c r="N133"/>
  <c r="N134" s="1"/>
  <c r="F133"/>
  <c r="G133" s="1"/>
  <c r="A133"/>
  <c r="A134" s="1"/>
  <c r="A135" s="1"/>
  <c r="A136" s="1"/>
  <c r="A137" s="1"/>
  <c r="A138" s="1"/>
  <c r="A139" s="1"/>
  <c r="A140" s="1"/>
  <c r="A141" s="1"/>
  <c r="A142" s="1"/>
  <c r="A143" s="1"/>
  <c r="G132"/>
  <c r="F132"/>
  <c r="N129"/>
  <c r="N130" s="1"/>
  <c r="F130" s="1"/>
  <c r="G130" s="1"/>
  <c r="F129"/>
  <c r="G129" s="1"/>
  <c r="G128"/>
  <c r="F128"/>
  <c r="A128"/>
  <c r="A129" s="1"/>
  <c r="A130" s="1"/>
  <c r="N126"/>
  <c r="G126"/>
  <c r="F126"/>
  <c r="A126"/>
  <c r="A73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F71"/>
  <c r="G71" s="1"/>
  <c r="F70"/>
  <c r="G70" s="1"/>
  <c r="F69"/>
  <c r="G69" s="1"/>
  <c r="F68"/>
  <c r="G68" s="1"/>
  <c r="A68"/>
  <c r="A69" s="1"/>
  <c r="A70" s="1"/>
  <c r="A71" s="1"/>
  <c r="N28"/>
  <c r="N29" s="1"/>
  <c r="F28"/>
  <c r="G28" s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F27"/>
  <c r="G27" s="1"/>
  <c r="A27"/>
  <c r="F25"/>
  <c r="G25" s="1"/>
  <c r="F24"/>
  <c r="G24" s="1"/>
  <c r="F23"/>
  <c r="G23" s="1"/>
  <c r="A23"/>
  <c r="A24" s="1"/>
  <c r="A25" s="1"/>
  <c r="F21"/>
  <c r="G21" s="1"/>
  <c r="F20"/>
  <c r="G20" s="1"/>
  <c r="A20"/>
  <c r="A21" s="1"/>
  <c r="F19"/>
  <c r="G19" s="1"/>
  <c r="A19"/>
  <c r="F17"/>
  <c r="G17" s="1"/>
  <c r="F16"/>
  <c r="G16" s="1"/>
  <c r="F15"/>
  <c r="G15" s="1"/>
  <c r="A15"/>
  <c r="F14"/>
  <c r="G14" s="1"/>
  <c r="G26" i="11" l="1"/>
  <c r="F27"/>
  <c r="I130"/>
  <c r="I25"/>
  <c r="J129"/>
  <c r="K129" s="1"/>
  <c r="J24"/>
  <c r="K24" s="1"/>
  <c r="H150" i="6"/>
  <c r="I150" s="1"/>
  <c r="F151"/>
  <c r="G151" s="1"/>
  <c r="H68"/>
  <c r="I68"/>
  <c r="H14"/>
  <c r="I14"/>
  <c r="H19"/>
  <c r="I19" s="1"/>
  <c r="H21"/>
  <c r="I21" s="1"/>
  <c r="H24"/>
  <c r="I24" s="1"/>
  <c r="H27"/>
  <c r="I27" s="1"/>
  <c r="N30"/>
  <c r="F29"/>
  <c r="G29" s="1"/>
  <c r="H69"/>
  <c r="I69" s="1"/>
  <c r="H129"/>
  <c r="I129" s="1"/>
  <c r="N135"/>
  <c r="F134"/>
  <c r="G134" s="1"/>
  <c r="H15"/>
  <c r="I15" s="1"/>
  <c r="H16"/>
  <c r="I16" s="1"/>
  <c r="H17"/>
  <c r="I17" s="1"/>
  <c r="H20"/>
  <c r="I20" s="1"/>
  <c r="H23"/>
  <c r="I23" s="1"/>
  <c r="H25"/>
  <c r="I25" s="1"/>
  <c r="H28"/>
  <c r="I28" s="1"/>
  <c r="H71"/>
  <c r="I71" s="1"/>
  <c r="H130"/>
  <c r="I130" s="1"/>
  <c r="H133"/>
  <c r="I133" s="1"/>
  <c r="H70"/>
  <c r="I70" s="1"/>
  <c r="H126"/>
  <c r="I126" s="1"/>
  <c r="H128"/>
  <c r="I128" s="1"/>
  <c r="H132"/>
  <c r="I132" s="1"/>
  <c r="F28" i="11" l="1"/>
  <c r="G27"/>
  <c r="I26"/>
  <c r="I131"/>
  <c r="J25"/>
  <c r="K25" s="1"/>
  <c r="J130"/>
  <c r="K130" s="1"/>
  <c r="F152" i="6"/>
  <c r="G152" s="1"/>
  <c r="H151"/>
  <c r="I151" s="1"/>
  <c r="H134"/>
  <c r="I134"/>
  <c r="H29"/>
  <c r="I29" s="1"/>
  <c r="N136"/>
  <c r="F135"/>
  <c r="G135" s="1"/>
  <c r="N31"/>
  <c r="F30"/>
  <c r="G30" s="1"/>
  <c r="G28" i="11" l="1"/>
  <c r="F29"/>
  <c r="I132"/>
  <c r="I27"/>
  <c r="J131"/>
  <c r="K131" s="1"/>
  <c r="J26"/>
  <c r="K26" s="1"/>
  <c r="F153" i="6"/>
  <c r="G153" s="1"/>
  <c r="H152"/>
  <c r="I152" s="1"/>
  <c r="H30"/>
  <c r="I30" s="1"/>
  <c r="H135"/>
  <c r="I135" s="1"/>
  <c r="N32"/>
  <c r="F31"/>
  <c r="G31" s="1"/>
  <c r="N137"/>
  <c r="F136"/>
  <c r="G136" s="1"/>
  <c r="F30" i="11" l="1"/>
  <c r="G29"/>
  <c r="J27"/>
  <c r="K27" s="1"/>
  <c r="I28"/>
  <c r="I133"/>
  <c r="J132"/>
  <c r="K132" s="1"/>
  <c r="H153" i="6"/>
  <c r="I153" s="1"/>
  <c r="F155"/>
  <c r="G155" s="1"/>
  <c r="H136"/>
  <c r="I136"/>
  <c r="H31"/>
  <c r="I31" s="1"/>
  <c r="N138"/>
  <c r="F137"/>
  <c r="G137" s="1"/>
  <c r="N33"/>
  <c r="F32"/>
  <c r="G32" s="1"/>
  <c r="G30" i="11" l="1"/>
  <c r="F31"/>
  <c r="J28"/>
  <c r="K28" s="1"/>
  <c r="I134"/>
  <c r="I29"/>
  <c r="J133"/>
  <c r="K133" s="1"/>
  <c r="H155" i="6"/>
  <c r="I155" s="1"/>
  <c r="F156"/>
  <c r="G156" s="1"/>
  <c r="N157"/>
  <c r="H32"/>
  <c r="I32" s="1"/>
  <c r="H137"/>
  <c r="I137" s="1"/>
  <c r="N34"/>
  <c r="F33"/>
  <c r="G33" s="1"/>
  <c r="N139"/>
  <c r="F138"/>
  <c r="G138" s="1"/>
  <c r="G31" i="11" l="1"/>
  <c r="F32"/>
  <c r="J29"/>
  <c r="K29" s="1"/>
  <c r="I30"/>
  <c r="I135"/>
  <c r="J134"/>
  <c r="K134" s="1"/>
  <c r="F157" i="6"/>
  <c r="G157" s="1"/>
  <c r="H156"/>
  <c r="I156" s="1"/>
  <c r="H138"/>
  <c r="I138"/>
  <c r="H33"/>
  <c r="I33" s="1"/>
  <c r="N140"/>
  <c r="F139"/>
  <c r="G139" s="1"/>
  <c r="N35"/>
  <c r="F34"/>
  <c r="G34" s="1"/>
  <c r="F33" i="11" l="1"/>
  <c r="G32"/>
  <c r="I137"/>
  <c r="I136"/>
  <c r="I31"/>
  <c r="J135"/>
  <c r="K135" s="1"/>
  <c r="J30"/>
  <c r="K30" s="1"/>
  <c r="F159" i="6"/>
  <c r="G159" s="1"/>
  <c r="H157"/>
  <c r="I157" s="1"/>
  <c r="H34"/>
  <c r="I34" s="1"/>
  <c r="N36"/>
  <c r="F35"/>
  <c r="G35" s="1"/>
  <c r="N141"/>
  <c r="F140"/>
  <c r="G140" s="1"/>
  <c r="H139"/>
  <c r="I139" s="1"/>
  <c r="F34" i="11" l="1"/>
  <c r="G33"/>
  <c r="J31"/>
  <c r="K31" s="1"/>
  <c r="I32"/>
  <c r="J137"/>
  <c r="K137" s="1"/>
  <c r="J136"/>
  <c r="K136" s="1"/>
  <c r="F160" i="6"/>
  <c r="G160" s="1"/>
  <c r="H159"/>
  <c r="I159" s="1"/>
  <c r="H35"/>
  <c r="I35" s="1"/>
  <c r="N142"/>
  <c r="F141"/>
  <c r="G141" s="1"/>
  <c r="N37"/>
  <c r="F36"/>
  <c r="G36" s="1"/>
  <c r="H140"/>
  <c r="I140" s="1"/>
  <c r="G34" i="11" l="1"/>
  <c r="F35"/>
  <c r="J32"/>
  <c r="K32" s="1"/>
  <c r="I33"/>
  <c r="H160" i="6"/>
  <c r="I160" s="1"/>
  <c r="F161"/>
  <c r="G161" s="1"/>
  <c r="H36"/>
  <c r="I36" s="1"/>
  <c r="H141"/>
  <c r="I141" s="1"/>
  <c r="N38"/>
  <c r="F37"/>
  <c r="G37" s="1"/>
  <c r="N143"/>
  <c r="F143" s="1"/>
  <c r="G143" s="1"/>
  <c r="F142"/>
  <c r="G142" s="1"/>
  <c r="F36" i="11" l="1"/>
  <c r="G35"/>
  <c r="J33"/>
  <c r="K33" s="1"/>
  <c r="I34"/>
  <c r="F162" i="6"/>
  <c r="G162" s="1"/>
  <c r="H161"/>
  <c r="I161" s="1"/>
  <c r="H142"/>
  <c r="I142"/>
  <c r="H37"/>
  <c r="I37" s="1"/>
  <c r="H143"/>
  <c r="I143" s="1"/>
  <c r="N39"/>
  <c r="F38"/>
  <c r="G38" s="1"/>
  <c r="G36" i="11" l="1"/>
  <c r="F37"/>
  <c r="J34"/>
  <c r="K34" s="1"/>
  <c r="I35"/>
  <c r="F163" i="6"/>
  <c r="G163" s="1"/>
  <c r="H162"/>
  <c r="I162" s="1"/>
  <c r="N40"/>
  <c r="F39"/>
  <c r="G39" s="1"/>
  <c r="H38"/>
  <c r="I38" s="1"/>
  <c r="F38" i="11" l="1"/>
  <c r="G37"/>
  <c r="J35"/>
  <c r="K35" s="1"/>
  <c r="I36"/>
  <c r="F166" i="6"/>
  <c r="G166" s="1"/>
  <c r="F165"/>
  <c r="G165" s="1"/>
  <c r="H163"/>
  <c r="I163"/>
  <c r="H39"/>
  <c r="I39" s="1"/>
  <c r="N41"/>
  <c r="F40"/>
  <c r="G40" s="1"/>
  <c r="G38" i="11" l="1"/>
  <c r="F39"/>
  <c r="J36"/>
  <c r="K36" s="1"/>
  <c r="I37"/>
  <c r="H166" i="6"/>
  <c r="I166" s="1"/>
  <c r="I165"/>
  <c r="H165"/>
  <c r="H40"/>
  <c r="I40" s="1"/>
  <c r="N42"/>
  <c r="F41"/>
  <c r="G41" s="1"/>
  <c r="G39" i="11" l="1"/>
  <c r="F40"/>
  <c r="J37"/>
  <c r="K37" s="1"/>
  <c r="I38"/>
  <c r="H41" i="6"/>
  <c r="I41" s="1"/>
  <c r="N43"/>
  <c r="F42"/>
  <c r="G42" s="1"/>
  <c r="F41" i="11" l="1"/>
  <c r="G40"/>
  <c r="J38"/>
  <c r="K38" s="1"/>
  <c r="I39"/>
  <c r="H42" i="6"/>
  <c r="I42" s="1"/>
  <c r="N44"/>
  <c r="F43"/>
  <c r="G43" s="1"/>
  <c r="G41" i="11" l="1"/>
  <c r="F42"/>
  <c r="J39"/>
  <c r="K39" s="1"/>
  <c r="I40"/>
  <c r="H43" i="6"/>
  <c r="I43" s="1"/>
  <c r="N45"/>
  <c r="F44"/>
  <c r="G44" s="1"/>
  <c r="G42" i="11" l="1"/>
  <c r="F43"/>
  <c r="J40"/>
  <c r="K40" s="1"/>
  <c r="I41"/>
  <c r="H44" i="6"/>
  <c r="I44" s="1"/>
  <c r="N46"/>
  <c r="F45"/>
  <c r="G45" s="1"/>
  <c r="G43" i="11" l="1"/>
  <c r="F44"/>
  <c r="J41"/>
  <c r="K41" s="1"/>
  <c r="I42"/>
  <c r="H45" i="6"/>
  <c r="I45" s="1"/>
  <c r="N47"/>
  <c r="F46"/>
  <c r="G46" s="1"/>
  <c r="F45" i="11" l="1"/>
  <c r="G44"/>
  <c r="J42"/>
  <c r="K42" s="1"/>
  <c r="I43"/>
  <c r="H46" i="6"/>
  <c r="I46" s="1"/>
  <c r="N48"/>
  <c r="F47"/>
  <c r="G47" s="1"/>
  <c r="G45" i="11" l="1"/>
  <c r="F46"/>
  <c r="J43"/>
  <c r="K43" s="1"/>
  <c r="I44"/>
  <c r="H47" i="6"/>
  <c r="I47" s="1"/>
  <c r="N49"/>
  <c r="F48"/>
  <c r="G48" s="1"/>
  <c r="F47" i="11" l="1"/>
  <c r="G46"/>
  <c r="J44"/>
  <c r="K44" s="1"/>
  <c r="I45"/>
  <c r="H48" i="6"/>
  <c r="I48" s="1"/>
  <c r="N50"/>
  <c r="F49"/>
  <c r="G49" s="1"/>
  <c r="G47" i="11" l="1"/>
  <c r="F48"/>
  <c r="J45"/>
  <c r="K45" s="1"/>
  <c r="I46"/>
  <c r="H49" i="6"/>
  <c r="I49" s="1"/>
  <c r="N51"/>
  <c r="F50"/>
  <c r="G50" s="1"/>
  <c r="F49" i="11" l="1"/>
  <c r="G48"/>
  <c r="J46"/>
  <c r="K46" s="1"/>
  <c r="I47"/>
  <c r="H50" i="6"/>
  <c r="I50" s="1"/>
  <c r="N52"/>
  <c r="F51"/>
  <c r="G51" s="1"/>
  <c r="G49" i="11" l="1"/>
  <c r="F50"/>
  <c r="J47"/>
  <c r="K47" s="1"/>
  <c r="I48"/>
  <c r="H51" i="6"/>
  <c r="I51" s="1"/>
  <c r="N53"/>
  <c r="F52"/>
  <c r="G52" s="1"/>
  <c r="G50" i="11" l="1"/>
  <c r="F51"/>
  <c r="J48"/>
  <c r="K48" s="1"/>
  <c r="I49"/>
  <c r="H52" i="6"/>
  <c r="I52" s="1"/>
  <c r="N54"/>
  <c r="F53"/>
  <c r="G53" s="1"/>
  <c r="F52" i="11" l="1"/>
  <c r="G51"/>
  <c r="J49"/>
  <c r="K49" s="1"/>
  <c r="I50"/>
  <c r="H53" i="6"/>
  <c r="I53" s="1"/>
  <c r="N55"/>
  <c r="F54"/>
  <c r="G54" s="1"/>
  <c r="F53" i="11" l="1"/>
  <c r="G52"/>
  <c r="J50"/>
  <c r="K50" s="1"/>
  <c r="I51"/>
  <c r="H54" i="6"/>
  <c r="I54" s="1"/>
  <c r="N56"/>
  <c r="F55"/>
  <c r="G55" s="1"/>
  <c r="F54" i="11" l="1"/>
  <c r="G53"/>
  <c r="I52"/>
  <c r="J51"/>
  <c r="K51" s="1"/>
  <c r="H55" i="6"/>
  <c r="I55" s="1"/>
  <c r="N57"/>
  <c r="F56"/>
  <c r="G56" s="1"/>
  <c r="G54" i="11" l="1"/>
  <c r="F55"/>
  <c r="J52"/>
  <c r="K52" s="1"/>
  <c r="I53"/>
  <c r="H56" i="6"/>
  <c r="I56" s="1"/>
  <c r="N58"/>
  <c r="F57"/>
  <c r="G57" s="1"/>
  <c r="G55" i="11" l="1"/>
  <c r="F56"/>
  <c r="I54"/>
  <c r="J53"/>
  <c r="K53" s="1"/>
  <c r="H57" i="6"/>
  <c r="I57" s="1"/>
  <c r="N59"/>
  <c r="F58"/>
  <c r="G58" s="1"/>
  <c r="G56" i="11" l="1"/>
  <c r="F57"/>
  <c r="J54"/>
  <c r="K54" s="1"/>
  <c r="I55"/>
  <c r="H58" i="6"/>
  <c r="I58" s="1"/>
  <c r="N60"/>
  <c r="F59"/>
  <c r="G59" s="1"/>
  <c r="G57" i="11" l="1"/>
  <c r="F58"/>
  <c r="I56"/>
  <c r="J55"/>
  <c r="K55" s="1"/>
  <c r="H59" i="6"/>
  <c r="I59" s="1"/>
  <c r="N61"/>
  <c r="F60"/>
  <c r="G60" s="1"/>
  <c r="G58" i="11" l="1"/>
  <c r="F59"/>
  <c r="G59" s="1"/>
  <c r="J56"/>
  <c r="K56" s="1"/>
  <c r="I57"/>
  <c r="H60" i="6"/>
  <c r="I60" s="1"/>
  <c r="N62"/>
  <c r="F61"/>
  <c r="G61" s="1"/>
  <c r="I58" i="11" l="1"/>
  <c r="J57"/>
  <c r="K57" s="1"/>
  <c r="H61" i="6"/>
  <c r="I61" s="1"/>
  <c r="N63"/>
  <c r="F62"/>
  <c r="G62" s="1"/>
  <c r="J58" i="11" l="1"/>
  <c r="K58" s="1"/>
  <c r="I59"/>
  <c r="H62" i="6"/>
  <c r="I62"/>
  <c r="N64"/>
  <c r="F63"/>
  <c r="G63" s="1"/>
  <c r="J59" i="11" l="1"/>
  <c r="K59" s="1"/>
  <c r="I67"/>
  <c r="H63" i="6"/>
  <c r="I63"/>
  <c r="N65"/>
  <c r="F64"/>
  <c r="G64" s="1"/>
  <c r="J67" i="11" l="1"/>
  <c r="K67" s="1"/>
  <c r="I68"/>
  <c r="H64" i="6"/>
  <c r="I64"/>
  <c r="N73"/>
  <c r="F65"/>
  <c r="G65" s="1"/>
  <c r="J68" i="11" l="1"/>
  <c r="K68" s="1"/>
  <c r="I69"/>
  <c r="H65" i="6"/>
  <c r="I65"/>
  <c r="N74"/>
  <c r="F73"/>
  <c r="G73" s="1"/>
  <c r="J69" i="11" l="1"/>
  <c r="K69" s="1"/>
  <c r="I70"/>
  <c r="H73" i="6"/>
  <c r="I73" s="1"/>
  <c r="N75"/>
  <c r="F74"/>
  <c r="G74" s="1"/>
  <c r="J70" i="11" l="1"/>
  <c r="K70" s="1"/>
  <c r="I71"/>
  <c r="H74" i="6"/>
  <c r="I74" s="1"/>
  <c r="N76"/>
  <c r="F75"/>
  <c r="G75" s="1"/>
  <c r="J71" i="11" l="1"/>
  <c r="K71" s="1"/>
  <c r="I72"/>
  <c r="H75" i="6"/>
  <c r="I75" s="1"/>
  <c r="N77"/>
  <c r="F76"/>
  <c r="G76" s="1"/>
  <c r="J72" i="11" l="1"/>
  <c r="K72" s="1"/>
  <c r="I73"/>
  <c r="H76" i="6"/>
  <c r="I76" s="1"/>
  <c r="N78"/>
  <c r="F77"/>
  <c r="G77" s="1"/>
  <c r="J73" i="11" l="1"/>
  <c r="K73" s="1"/>
  <c r="I74"/>
  <c r="H77" i="6"/>
  <c r="I77" s="1"/>
  <c r="N79"/>
  <c r="F78"/>
  <c r="G78" s="1"/>
  <c r="J74" i="11" l="1"/>
  <c r="K74" s="1"/>
  <c r="I75"/>
  <c r="H78" i="6"/>
  <c r="I78" s="1"/>
  <c r="N80"/>
  <c r="F79"/>
  <c r="G79" s="1"/>
  <c r="J75" i="11" l="1"/>
  <c r="K75" s="1"/>
  <c r="I76"/>
  <c r="H79" i="6"/>
  <c r="I79" s="1"/>
  <c r="N81"/>
  <c r="F80"/>
  <c r="G80" s="1"/>
  <c r="J76" i="11" l="1"/>
  <c r="K76" s="1"/>
  <c r="I77"/>
  <c r="H80" i="6"/>
  <c r="I80" s="1"/>
  <c r="N82"/>
  <c r="F81"/>
  <c r="G81" s="1"/>
  <c r="J77" i="11" l="1"/>
  <c r="K77" s="1"/>
  <c r="I78"/>
  <c r="H81" i="6"/>
  <c r="I81" s="1"/>
  <c r="N83"/>
  <c r="F82"/>
  <c r="G82" s="1"/>
  <c r="J78" i="11" l="1"/>
  <c r="K78" s="1"/>
  <c r="I79"/>
  <c r="N84" i="6"/>
  <c r="F83"/>
  <c r="G83" s="1"/>
  <c r="H82"/>
  <c r="I82" s="1"/>
  <c r="J79" i="11" l="1"/>
  <c r="K79" s="1"/>
  <c r="I80"/>
  <c r="N85" i="6"/>
  <c r="F84"/>
  <c r="G84" s="1"/>
  <c r="H83"/>
  <c r="I83" s="1"/>
  <c r="J80" i="11" l="1"/>
  <c r="K80" s="1"/>
  <c r="I81"/>
  <c r="N86" i="6"/>
  <c r="F85"/>
  <c r="G85" s="1"/>
  <c r="H84"/>
  <c r="I84" s="1"/>
  <c r="J81" i="11" l="1"/>
  <c r="K81" s="1"/>
  <c r="I82"/>
  <c r="N87" i="6"/>
  <c r="F86"/>
  <c r="G86" s="1"/>
  <c r="H85"/>
  <c r="I85" s="1"/>
  <c r="J82" i="11" l="1"/>
  <c r="K82" s="1"/>
  <c r="I83"/>
  <c r="N88" i="6"/>
  <c r="F87"/>
  <c r="G87" s="1"/>
  <c r="H86"/>
  <c r="I86" s="1"/>
  <c r="J83" i="11" l="1"/>
  <c r="K83" s="1"/>
  <c r="I84"/>
  <c r="N89" i="6"/>
  <c r="F88"/>
  <c r="G88" s="1"/>
  <c r="H87"/>
  <c r="I87" s="1"/>
  <c r="J84" i="11" l="1"/>
  <c r="K84" s="1"/>
  <c r="I85"/>
  <c r="N90" i="6"/>
  <c r="F89"/>
  <c r="G89" s="1"/>
  <c r="H88"/>
  <c r="I88" s="1"/>
  <c r="J85" i="11" l="1"/>
  <c r="K85" s="1"/>
  <c r="I86"/>
  <c r="N91" i="6"/>
  <c r="F90"/>
  <c r="G90" s="1"/>
  <c r="H89"/>
  <c r="I89" s="1"/>
  <c r="J86" i="11" l="1"/>
  <c r="K86" s="1"/>
  <c r="I87"/>
  <c r="N92" i="6"/>
  <c r="F91"/>
  <c r="G91" s="1"/>
  <c r="H90"/>
  <c r="I90" s="1"/>
  <c r="J87" i="11" l="1"/>
  <c r="K87" s="1"/>
  <c r="I88"/>
  <c r="N93" i="6"/>
  <c r="F92"/>
  <c r="G92" s="1"/>
  <c r="H91"/>
  <c r="I91" s="1"/>
  <c r="J88" i="11" l="1"/>
  <c r="K88" s="1"/>
  <c r="I89"/>
  <c r="N94" i="6"/>
  <c r="F93"/>
  <c r="G93" s="1"/>
  <c r="H92"/>
  <c r="I92" s="1"/>
  <c r="J89" i="11" l="1"/>
  <c r="K89" s="1"/>
  <c r="I90"/>
  <c r="N95" i="6"/>
  <c r="F94"/>
  <c r="G94" s="1"/>
  <c r="H93"/>
  <c r="I93" s="1"/>
  <c r="J90" i="11" l="1"/>
  <c r="K90" s="1"/>
  <c r="I91"/>
  <c r="N96" i="6"/>
  <c r="F95"/>
  <c r="G95" s="1"/>
  <c r="H94"/>
  <c r="I94" s="1"/>
  <c r="J91" i="11" l="1"/>
  <c r="K91" s="1"/>
  <c r="I92"/>
  <c r="N97" i="6"/>
  <c r="F96"/>
  <c r="G96" s="1"/>
  <c r="H95"/>
  <c r="I95" s="1"/>
  <c r="J92" i="11" l="1"/>
  <c r="K92" s="1"/>
  <c r="I93"/>
  <c r="N98" i="6"/>
  <c r="F97"/>
  <c r="G97" s="1"/>
  <c r="H96"/>
  <c r="I96" s="1"/>
  <c r="J93" i="11" l="1"/>
  <c r="K93" s="1"/>
  <c r="I94"/>
  <c r="N99" i="6"/>
  <c r="F98"/>
  <c r="G98" s="1"/>
  <c r="H97"/>
  <c r="I97" s="1"/>
  <c r="J94" i="11" l="1"/>
  <c r="K94" s="1"/>
  <c r="I95"/>
  <c r="H98" i="6"/>
  <c r="I98" s="1"/>
  <c r="N100"/>
  <c r="F99"/>
  <c r="G99" s="1"/>
  <c r="J95" i="11" l="1"/>
  <c r="K95" s="1"/>
  <c r="I96"/>
  <c r="H99" i="6"/>
  <c r="I99" s="1"/>
  <c r="N101"/>
  <c r="F100"/>
  <c r="G100" s="1"/>
  <c r="J96" i="11" l="1"/>
  <c r="K96" s="1"/>
  <c r="I97"/>
  <c r="H100" i="6"/>
  <c r="I100" s="1"/>
  <c r="N102"/>
  <c r="F101"/>
  <c r="G101" s="1"/>
  <c r="J97" i="11" l="1"/>
  <c r="K97" s="1"/>
  <c r="I98"/>
  <c r="H101" i="6"/>
  <c r="I101" s="1"/>
  <c r="N103"/>
  <c r="F102"/>
  <c r="G102" s="1"/>
  <c r="J98" i="11" l="1"/>
  <c r="K98" s="1"/>
  <c r="I99"/>
  <c r="H102" i="6"/>
  <c r="I102" s="1"/>
  <c r="N104"/>
  <c r="F103"/>
  <c r="G103" s="1"/>
  <c r="J99" i="11" l="1"/>
  <c r="K99" s="1"/>
  <c r="I100"/>
  <c r="H103" i="6"/>
  <c r="I103" s="1"/>
  <c r="N105"/>
  <c r="F104"/>
  <c r="G104" s="1"/>
  <c r="J100" i="11" l="1"/>
  <c r="K100" s="1"/>
  <c r="I101"/>
  <c r="H104" i="6"/>
  <c r="I104" s="1"/>
  <c r="N106"/>
  <c r="F105"/>
  <c r="G105" s="1"/>
  <c r="J101" i="11" l="1"/>
  <c r="K101" s="1"/>
  <c r="I102"/>
  <c r="H105" i="6"/>
  <c r="I105" s="1"/>
  <c r="N107"/>
  <c r="F106"/>
  <c r="G106" s="1"/>
  <c r="J102" i="11" l="1"/>
  <c r="K102" s="1"/>
  <c r="I103"/>
  <c r="H106" i="6"/>
  <c r="I106" s="1"/>
  <c r="N108"/>
  <c r="F107"/>
  <c r="G107" s="1"/>
  <c r="J103" i="11" l="1"/>
  <c r="K103" s="1"/>
  <c r="I104"/>
  <c r="H107" i="6"/>
  <c r="I107" s="1"/>
  <c r="N109"/>
  <c r="F108"/>
  <c r="G108" s="1"/>
  <c r="J104" i="11" l="1"/>
  <c r="K104" s="1"/>
  <c r="I105"/>
  <c r="H108" i="6"/>
  <c r="I108" s="1"/>
  <c r="N110"/>
  <c r="F109"/>
  <c r="G109" s="1"/>
  <c r="J105" i="11" l="1"/>
  <c r="K105" s="1"/>
  <c r="I106"/>
  <c r="H109" i="6"/>
  <c r="I109" s="1"/>
  <c r="N111"/>
  <c r="F110"/>
  <c r="G110" s="1"/>
  <c r="J106" i="11" l="1"/>
  <c r="K106" s="1"/>
  <c r="I107"/>
  <c r="H110" i="6"/>
  <c r="I110" s="1"/>
  <c r="N112"/>
  <c r="F111"/>
  <c r="G111" s="1"/>
  <c r="J107" i="11" l="1"/>
  <c r="K107" s="1"/>
  <c r="I108"/>
  <c r="H111" i="6"/>
  <c r="I111" s="1"/>
  <c r="N113"/>
  <c r="F112"/>
  <c r="G112" s="1"/>
  <c r="J108" i="11" l="1"/>
  <c r="K108" s="1"/>
  <c r="I109"/>
  <c r="H112" i="6"/>
  <c r="I112" s="1"/>
  <c r="N114"/>
  <c r="F113"/>
  <c r="G113" s="1"/>
  <c r="J109" i="11" l="1"/>
  <c r="K109" s="1"/>
  <c r="I110"/>
  <c r="H113" i="6"/>
  <c r="I113" s="1"/>
  <c r="N115"/>
  <c r="F114"/>
  <c r="G114" s="1"/>
  <c r="J110" i="11" l="1"/>
  <c r="K110" s="1"/>
  <c r="I111"/>
  <c r="H114" i="6"/>
  <c r="I114" s="1"/>
  <c r="N116"/>
  <c r="F115"/>
  <c r="G115" s="1"/>
  <c r="J111" i="11" l="1"/>
  <c r="K111" s="1"/>
  <c r="I112"/>
  <c r="H115" i="6"/>
  <c r="I115" s="1"/>
  <c r="N117"/>
  <c r="F116"/>
  <c r="G116" s="1"/>
  <c r="J112" i="11" l="1"/>
  <c r="K112" s="1"/>
  <c r="I113"/>
  <c r="H116" i="6"/>
  <c r="I116" s="1"/>
  <c r="N118"/>
  <c r="F117"/>
  <c r="G117" s="1"/>
  <c r="J113" i="11" l="1"/>
  <c r="K113" s="1"/>
  <c r="I114"/>
  <c r="H117" i="6"/>
  <c r="I117" s="1"/>
  <c r="N119"/>
  <c r="F118"/>
  <c r="G118" s="1"/>
  <c r="J114" i="11" l="1"/>
  <c r="K114" s="1"/>
  <c r="I115"/>
  <c r="H118" i="6"/>
  <c r="I118" s="1"/>
  <c r="N120"/>
  <c r="F119"/>
  <c r="G119" s="1"/>
  <c r="J115" i="11" l="1"/>
  <c r="K115" s="1"/>
  <c r="I116"/>
  <c r="H119" i="6"/>
  <c r="I119" s="1"/>
  <c r="N121"/>
  <c r="F120"/>
  <c r="G120" s="1"/>
  <c r="J116" i="11" l="1"/>
  <c r="K116" s="1"/>
  <c r="I118"/>
  <c r="I117"/>
  <c r="H120" i="6"/>
  <c r="I120" s="1"/>
  <c r="N122"/>
  <c r="F121"/>
  <c r="G121" s="1"/>
  <c r="J117" i="11" l="1"/>
  <c r="K117" s="1"/>
  <c r="J118"/>
  <c r="K118" s="1"/>
  <c r="H121" i="6"/>
  <c r="I121" s="1"/>
  <c r="N123"/>
  <c r="F122"/>
  <c r="G122" s="1"/>
  <c r="H122" l="1"/>
  <c r="I122" s="1"/>
  <c r="N124"/>
  <c r="F124" s="1"/>
  <c r="G124" s="1"/>
  <c r="F123"/>
  <c r="G123" s="1"/>
  <c r="H123" l="1"/>
  <c r="I123" s="1"/>
  <c r="H124"/>
  <c r="I124" s="1"/>
  <c r="G18" i="11" l="1"/>
  <c r="I18" s="1"/>
  <c r="G17"/>
  <c r="I17" s="1"/>
  <c r="G19"/>
  <c r="I19" s="1"/>
  <c r="J17" l="1"/>
  <c r="K17" s="1"/>
  <c r="J18"/>
  <c r="K18" s="1"/>
  <c r="J19"/>
  <c r="K19" s="1"/>
</calcChain>
</file>

<file path=xl/sharedStrings.xml><?xml version="1.0" encoding="utf-8"?>
<sst xmlns="http://schemas.openxmlformats.org/spreadsheetml/2006/main" count="1678" uniqueCount="403">
  <si>
    <t>Утверждаю:</t>
  </si>
  <si>
    <t>Директор филиала завод ЖБИ</t>
  </si>
  <si>
    <t>ОАО «Строительный трест №25»</t>
  </si>
  <si>
    <t>________________В.И.Шикальский</t>
  </si>
  <si>
    <t>«____» ______________ 20___г.</t>
  </si>
  <si>
    <t>Прейскурант отпускных цен №3</t>
  </si>
  <si>
    <t xml:space="preserve">на борты дорожные, тротуарные и плитку тротуарную </t>
  </si>
  <si>
    <t>№ п/п</t>
  </si>
  <si>
    <t>Наименование продукции</t>
  </si>
  <si>
    <t>Ед. изм.</t>
  </si>
  <si>
    <t>Объём изделия</t>
  </si>
  <si>
    <t>С/стоимость 1 м3</t>
  </si>
  <si>
    <t>Отпускная цена    за 1 м3 без НДС, руб</t>
  </si>
  <si>
    <t>Цена за 1м2., руб.</t>
  </si>
  <si>
    <t>без НДС</t>
  </si>
  <si>
    <t xml:space="preserve"> НДС</t>
  </si>
  <si>
    <t>с НДС</t>
  </si>
  <si>
    <t>Борт дорожный</t>
  </si>
  <si>
    <t>БР100.30.15-М</t>
  </si>
  <si>
    <t>м3</t>
  </si>
  <si>
    <t>БК78.30.15.10-М</t>
  </si>
  <si>
    <t>БВ100.22.15-М</t>
  </si>
  <si>
    <t>БВ100.30/22.15-М</t>
  </si>
  <si>
    <t>Борт тротуарный</t>
  </si>
  <si>
    <t>БРТ100.20.8-1-М</t>
  </si>
  <si>
    <t>БРТ80.20.8-1-М</t>
  </si>
  <si>
    <t>БРТ84.20.8.4(6)(8)к-М</t>
  </si>
  <si>
    <t>Плитка тротуарная Т6 (П21.11.6-М-а)</t>
  </si>
  <si>
    <t>П21.11.6-М-а(В22,5)</t>
  </si>
  <si>
    <t>П21.11.6-М-а(В25)</t>
  </si>
  <si>
    <t>П21.11.6-М-а(В27.5)</t>
  </si>
  <si>
    <t>Плитка тротуарная Т6 (П21.11.6-МВц)</t>
  </si>
  <si>
    <t>П21.11.6-МВЦ-а(В22,5) (чёрный)</t>
  </si>
  <si>
    <t>П21.11.6-МВЦ-а(В25) (чёрный)</t>
  </si>
  <si>
    <t>П21.11.6-МВЦ-а(В27.5) (чёрный)</t>
  </si>
  <si>
    <t>П21.11.6-МВЦ-а(В22,5) (коричневый)</t>
  </si>
  <si>
    <t>П21.11.6-МВЦ-а(В25) (коричневый)</t>
  </si>
  <si>
    <t>П21.11.6-МВЦ-а(В27.5) (коричневый)</t>
  </si>
  <si>
    <t>П21.11.6-МВЦ-а(В22,5) (тёмно-серый)</t>
  </si>
  <si>
    <t>П21.11.6-МВЦ-а(В25) (тёмно-серый)</t>
  </si>
  <si>
    <t>П21.11.6-МВЦ-а(В27.5) (тёмно-серый)</t>
  </si>
  <si>
    <t>П21.11.6-МВЦ-а(В22,5) (красный)</t>
  </si>
  <si>
    <t>П21.11.6-МВЦ-а(В25) (красный)</t>
  </si>
  <si>
    <t>П21.11.6-МВЦ-а(В27.5) (красный)</t>
  </si>
  <si>
    <t>П21.11.6-МВЦ-а(В22,5) (зелёный)</t>
  </si>
  <si>
    <t>П21.11.6-МВЦ-а(В25) (зелёный)</t>
  </si>
  <si>
    <t>П21.11.6-МВЦ-а(В27.5) (зелёный)</t>
  </si>
  <si>
    <t>П21.11.6-МВЦ-а(В22,5) (жёлтый)</t>
  </si>
  <si>
    <t>П21.11.6-МВЦ-а(В25) (жёлтый)</t>
  </si>
  <si>
    <t>П21.11.6-МВЦ-а(В27.5) (жёлтый)</t>
  </si>
  <si>
    <t>П21.11.6-МВЦ-а(В22,5) (синий)</t>
  </si>
  <si>
    <t>П21.11.6-МВЦ-а(В25) (синий)</t>
  </si>
  <si>
    <t>П21.11.6-МВЦ-а(В27.5) (синий)</t>
  </si>
  <si>
    <t>П21.11.6-МВЦ-а(В22,5) (тёмно-голубой)</t>
  </si>
  <si>
    <t>П21.11.6-МВЦ-а(В25) (тёмно-голубой)</t>
  </si>
  <si>
    <t>П21.11.6-МВЦ-а(В27.5) (тёмно-голубой)</t>
  </si>
  <si>
    <t>П21.11.6-МВЦ-а(В22,5) (белый б.ц.)</t>
  </si>
  <si>
    <t>П21.11.6-МВЦ-а(В25) (белый б.ц.)б.ц.)</t>
  </si>
  <si>
    <t>П21.11.6-МВЦ-а(В27.5) (белый б.ц.)</t>
  </si>
  <si>
    <t>П21.11.6-МВЦ-а(В22,5) (жёлтый б.ц.)</t>
  </si>
  <si>
    <t>П21.11.6-МВЦ-а(В25) (жёлтый б.ц.)</t>
  </si>
  <si>
    <t>П21.11.6-МВЦ-а(В27.5) (жёлтый б.ц.)</t>
  </si>
  <si>
    <t>П21.11.6-МВЦ-а(В22,5) (красный б.ц.)</t>
  </si>
  <si>
    <t>П21.11.6-МВЦ-а(В25) (красный б.ц.)</t>
  </si>
  <si>
    <t>П21.11.6-МВЦ-а(В27.5) (красный б.ц.)</t>
  </si>
  <si>
    <t>П21.11.6-МВЦ-а(В22,5) (зелёный б.ц.)</t>
  </si>
  <si>
    <t>П21.11.6-МВЦ-а(В25) (зелёный б.ц.)</t>
  </si>
  <si>
    <t>П21.11.6-МВЦ-а(В27.5) (зелёный б.ц.)</t>
  </si>
  <si>
    <t>П21.11.6-МВЦ-а(В22,5) (синий б.ц.)</t>
  </si>
  <si>
    <t>П21.11.6-МВЦ-а(В25) (синий б.ц.)</t>
  </si>
  <si>
    <t>П21.11.6-МВЦ-а(В27.5) (синий б.ц.)</t>
  </si>
  <si>
    <t>Плитка тротуарная Т8 (П21.11.8-М-а)</t>
  </si>
  <si>
    <t>П21.11.8-М-а(В22,5)</t>
  </si>
  <si>
    <t>П21.11.8-М-а(В25)</t>
  </si>
  <si>
    <t>П21.11.8-М-а(В27.5)</t>
  </si>
  <si>
    <t>П21.11.8-М-а(В30)</t>
  </si>
  <si>
    <t>Плитка тротуарная Т8 (П21.11.8-МВц)</t>
  </si>
  <si>
    <t>П21.11.8-МВЦ-а(В22,5) (чёрный)</t>
  </si>
  <si>
    <t>П21.11.8-МВЦ-а(В25) (чёрный)</t>
  </si>
  <si>
    <t>П21.11.8-МВЦ-а(В27.5) (чёрный)</t>
  </si>
  <si>
    <t>П21.11.8-МВЦ-а(В30) (чёрный)</t>
  </si>
  <si>
    <t>П21.11.8-МВЦ-а(В22,5) (коричневый)</t>
  </si>
  <si>
    <t>П21.11.8-МВЦ-а(В25) (коричневый)</t>
  </si>
  <si>
    <t>П21.11.8-МВЦ-а(В27.5) (коричневый)</t>
  </si>
  <si>
    <t>П21.11.8-МВЦ-а(В30) (коричневый)</t>
  </si>
  <si>
    <t>П21.11.8-МВЦ-а(В22,5) (тёмно-серый)</t>
  </si>
  <si>
    <t>П21.11.8-МВЦ-а(В25) (тёмно-серый)</t>
  </si>
  <si>
    <t>П21.11.8-МВЦ-а(В27.5) (тёмно-серый)</t>
  </si>
  <si>
    <t>П21.11.8-МВЦ-а(В30) (тёмно-серый)</t>
  </si>
  <si>
    <t>П21.11.8-МВЦ-а(В22,5) (красный)</t>
  </si>
  <si>
    <t>П21.11.8-МВЦ-а(В25) (красный)</t>
  </si>
  <si>
    <t>П21.11.8-МВЦ-а(В27.5) (красный)</t>
  </si>
  <si>
    <t>П21.11.8-МВЦ-а(В30) (красный)</t>
  </si>
  <si>
    <t>П21.11.8-МВЦ-а(В22,5) (зелёный)</t>
  </si>
  <si>
    <t>П21.11.8-МВЦ-а(В25) (зелёный)</t>
  </si>
  <si>
    <t>П21.11.8-МВЦ-а(В27.5) (зелёный)</t>
  </si>
  <si>
    <t>П21.11.8-МВЦ-а(В30) (зелёный)</t>
  </si>
  <si>
    <t>П21.11.8-МВЦ-а(В22,5) (жёлтый)</t>
  </si>
  <si>
    <t>П21.11.8-МВЦ-а(В25) (жёлтый)</t>
  </si>
  <si>
    <t>П21.11.8-МВЦ-а(В27.5) (жёлтый)</t>
  </si>
  <si>
    <t>П21.11.8-МВЦ-а(В30) (жёлтый)</t>
  </si>
  <si>
    <t>П21.11.8-МВЦ-а(В22,5) (синий)</t>
  </si>
  <si>
    <t>П21.11.8-МВЦ-а(В25) (синий)</t>
  </si>
  <si>
    <t>П21.11.8-МВЦ-а(В27.5) (синий)</t>
  </si>
  <si>
    <t>П21.11.8-МВЦ-а(В30) (синий)</t>
  </si>
  <si>
    <t>П21.11.8-МВЦ-а(В22,5) (тёмно-голубой)</t>
  </si>
  <si>
    <t>П21.11.8-МВЦ-а(В25) (тёмно-голубой)</t>
  </si>
  <si>
    <t>П21.11.8-МВЦ-а(В27.5) (тёмно-голубой)</t>
  </si>
  <si>
    <t>П21.11.8-МВЦ-а(В30) (тёмно-голубой)</t>
  </si>
  <si>
    <t>П21.11.8-МВЦ-а(В22,5) (белый б.ц.)</t>
  </si>
  <si>
    <t>П21.11.8-МВЦ-а(В25) (белый б.ц.)</t>
  </si>
  <si>
    <t>П21.11.8-МВЦ-а(В27.5) (белый б.ц.)</t>
  </si>
  <si>
    <t>П21.11.8-МВЦ-а(В30) (белый б.ц.)</t>
  </si>
  <si>
    <t>П21.11.8-МВЦ-а(В22,5) (жёлтый б.ц.)</t>
  </si>
  <si>
    <t>П21.11.8-МВЦ-а(В25) (жёлтый б.ц.)</t>
  </si>
  <si>
    <t>П21.11.8-МВЦ-а(В27.5) (жёлтый б.ц.)</t>
  </si>
  <si>
    <t>П21.11.8-МВЦ-а(В30) (жёлтый б.ц.)</t>
  </si>
  <si>
    <t>П21.11.8-МВЦ-а(В22,5) (красный б.ц.)</t>
  </si>
  <si>
    <t>П21.11.8-МВЦ-а(В25) (красный б.ц.)</t>
  </si>
  <si>
    <t>П21.11.8-МВЦ-а(В27.5) (красный б.ц.)</t>
  </si>
  <si>
    <t>П21.11.8-МВЦ-а(В30) (красный б.ц.)</t>
  </si>
  <si>
    <t>П21.11.8-МВЦ-а(В22,5) (зелёный б.ц.)</t>
  </si>
  <si>
    <t>П21.11.8-МВЦ-а(В25) (зелёный б.ц.)</t>
  </si>
  <si>
    <t>П21.11.8-МВЦ-а(В27.5) (зелёный б.ц.)</t>
  </si>
  <si>
    <t>П21.11.8-МВЦ-а(В30) (зелёный б.ц.)</t>
  </si>
  <si>
    <t>П21.11.8-МВЦ-а(В22,5) (синий б.ц.)</t>
  </si>
  <si>
    <t>П21.11.8-МВЦ-а(В25) (синий б.ц.)</t>
  </si>
  <si>
    <t>П21.11.8-МВЦ-а(В27.5) (синий б.ц.)</t>
  </si>
  <si>
    <t>П21.11.8-МВЦ-а(В30) (синий б.ц.)</t>
  </si>
  <si>
    <t>Плитка тротуарная Т8 (Ш23.20.8 Ма/1Ф20.16.8-Ма-1/19Ф33.17.8-Ма-1)</t>
  </si>
  <si>
    <t>Серая В22.5</t>
  </si>
  <si>
    <t>Плитка тротуарная Т8 (Ш23.20.8 МВц/1Ф20.16.8-МВц/19Ф33.17.8-МВц)</t>
  </si>
  <si>
    <t>Цветная В22.5 (Черный)</t>
  </si>
  <si>
    <t>Цветная В22.5 (Коричневый)</t>
  </si>
  <si>
    <t>Цветная В22.5 (Красный)</t>
  </si>
  <si>
    <t>Плитка "СТАРЫЙ ГОРОД" П18.12.6/К12.12.6/П12.9.6-М-а(В22,5)</t>
  </si>
  <si>
    <t>Старый город (серый)</t>
  </si>
  <si>
    <t>Старый город (чёрный)</t>
  </si>
  <si>
    <t>Старый город (коричневый)</t>
  </si>
  <si>
    <t>Старый город (красный)</t>
  </si>
  <si>
    <t>Старый город (зелёный)</t>
  </si>
  <si>
    <t>Старый город (жёлтый)</t>
  </si>
  <si>
    <t>Старый город (синий)</t>
  </si>
  <si>
    <t>Старый город (белый б.ц.)</t>
  </si>
  <si>
    <t>Старый город (жёлтый б.ц.)</t>
  </si>
  <si>
    <t>Старый город (красный б.ц.)</t>
  </si>
  <si>
    <t>Старый город ((зелёный б.ц.)</t>
  </si>
  <si>
    <t>Старый город (синий б.ц.)</t>
  </si>
  <si>
    <t>Бетонный бой</t>
  </si>
  <si>
    <t>Цена на цветную плитку в прейскуранте носит условный характер и зависит от стоимости закупки пигмента и белого цемента</t>
  </si>
  <si>
    <t>экономист                                                   Казук Е.В.</t>
  </si>
  <si>
    <t>для СТОРОННИХ ОРГАНИЗАЦИЙ</t>
  </si>
  <si>
    <t xml:space="preserve">Вводятся с   11.05.2022г. </t>
  </si>
  <si>
    <t>П21.11.6-МВЦ-а(В22,5)</t>
  </si>
  <si>
    <t>П21.11.6-МВЦ-а(В25)</t>
  </si>
  <si>
    <t>П21.11.6-МВЦ-а(В27.5)</t>
  </si>
  <si>
    <t>П21.11.6-МВЦ-а(В22,5) (белый</t>
  </si>
  <si>
    <t>П21.11.6-МВЦ-а(В25) (белый</t>
  </si>
  <si>
    <t>П21.11.6-МВЦ-а(В27.5) (белый</t>
  </si>
  <si>
    <t>П21.11.6-МВЦ-а(В22,5) (жёлтый</t>
  </si>
  <si>
    <t>П21.11.6-МВЦ-а(В25) (жёлтый</t>
  </si>
  <si>
    <t>П21.11.6-МВЦ-а(В27.5) (жёлтый</t>
  </si>
  <si>
    <t>П21.11.6-МВЦ-а(В22,5) (красный</t>
  </si>
  <si>
    <t>П21.11.6-МВЦ-а(В25) (красный</t>
  </si>
  <si>
    <t>П21.11.6-МВЦ-а(В27.5) (красный</t>
  </si>
  <si>
    <t>П21.11.6-МВЦ-а(В22,5) (зелёный</t>
  </si>
  <si>
    <t>П21.11.6-МВЦ-а(В25) (зелёный</t>
  </si>
  <si>
    <t>П21.11.6-МВЦ-а(В27.5) (зелёный</t>
  </si>
  <si>
    <t>П21.11.6-МВЦ-а(В22,5) (синий</t>
  </si>
  <si>
    <t>П21.11.6-МВЦ-а(В25) (синий</t>
  </si>
  <si>
    <t>П21.11.6-МВЦ-а(В27.5) (синий</t>
  </si>
  <si>
    <t>П21.11.8-МВЦ-а(В22,5)</t>
  </si>
  <si>
    <t>П21.11.8-МВЦ-а(В25)</t>
  </si>
  <si>
    <t>П21.11.8-МВЦ-а(В27.5)</t>
  </si>
  <si>
    <t>П21.11.8-МВЦ-а(В30)</t>
  </si>
  <si>
    <t>П21.11.8-МВЦ-а(В22,5) (белый</t>
  </si>
  <si>
    <t>П21.11.8-МВЦ-а(В25) (белый</t>
  </si>
  <si>
    <t>П21.11.8-МВЦ-а(В27.5) (белый</t>
  </si>
  <si>
    <t>П21.11.8-МВЦ-а(В30) (белый</t>
  </si>
  <si>
    <t>П21.11.8-МВЦ-а(В22,5) (жёлтый</t>
  </si>
  <si>
    <t>П21.11.8-МВЦ-а(В25) (жёлтый</t>
  </si>
  <si>
    <t>П21.11.8-МВЦ-а(В27.5) (жёлтый</t>
  </si>
  <si>
    <t>П21.11.8-МВЦ-а(В30) (жёлтый</t>
  </si>
  <si>
    <t>П21.11.8-МВЦ-а(В22,5) (красный</t>
  </si>
  <si>
    <t>П21.11.8-МВЦ-а(В25) (красный</t>
  </si>
  <si>
    <t>П21.11.8-МВЦ-а(В27.5) (красный</t>
  </si>
  <si>
    <t>П21.11.8-МВЦ-а(В30) (красный</t>
  </si>
  <si>
    <t>П21.11.8-МВЦ-а(В22,5) (зелёный</t>
  </si>
  <si>
    <t>П21.11.8-МВЦ-а(В25) (зелёный</t>
  </si>
  <si>
    <t>П21.11.8-МВЦ-а(В27.5) (зелёный</t>
  </si>
  <si>
    <t>П21.11.8-МВЦ-а(В30) (зелёный</t>
  </si>
  <si>
    <t>П21.11.8-МВЦ-а(В22,5) (синий</t>
  </si>
  <si>
    <t>П21.11.8-МВЦ-а(В25) (синий</t>
  </si>
  <si>
    <t>П21.11.8-МВЦ-а(В27.5) (синий</t>
  </si>
  <si>
    <t>П21.11.8-МВЦ-а(В30) (синий</t>
  </si>
  <si>
    <t>П18.12.6/К12.12.6/П12.9.6-М-а(</t>
  </si>
  <si>
    <t>П18.12.6/К12.12.6/П12.9.6-МВЦ-</t>
  </si>
  <si>
    <t>Плитка "СТАРЫЙ ГОРОД" П18.12.5/К12.12.5/П12.9.5-М-а(В22,5)</t>
  </si>
  <si>
    <t>1Ф20.16.8-М-а-1 (В22.5) "Бехатон"</t>
  </si>
  <si>
    <t>2Ф23.11.8-М-а (В22,5) "Волна"</t>
  </si>
  <si>
    <t>2Ф23.11.8-МВЦ-а (В22,5) "Волна" (чёрный)</t>
  </si>
  <si>
    <t>2Ф23.11.8-МВЦ-а (В22,5) "Волна" (коричневый)</t>
  </si>
  <si>
    <t>2Ф23.11.8-МВЦ-а (В22,5) "Волна" (белый б.ц.)</t>
  </si>
  <si>
    <t>2Ф23.11.8-МВЦ-а (В22,5) "Волна" (жёлтый б.ц.)</t>
  </si>
  <si>
    <t>К20.20.8-М-а (В22,5) "Квадрат"</t>
  </si>
  <si>
    <t>К20.20.8-МВЦ-а (В25) "Квадрат" (зелёный)</t>
  </si>
  <si>
    <t>К20.20.8-МВЦ-а (В22.5) "Квадрат" (жёлтый)</t>
  </si>
  <si>
    <t>19Ф33.17.8-М-а (В22,5) "Ромб"</t>
  </si>
  <si>
    <t>19Ф33.17.8-МВЦ-а (В22,5) "Ромб" (красный)</t>
  </si>
  <si>
    <t>19Ф33.17.8-МВЦ-а (В22,5) "Ромб" (чёрный)</t>
  </si>
  <si>
    <t>19Ф33.17.8-МВЦ-а (В22,5) "Ромб" (белый б.ц.)</t>
  </si>
  <si>
    <t>19Ф33.17.8-МВЦ-а (В22,5) "Ромб" (жёлтый б.ц.)</t>
  </si>
  <si>
    <t>Ш23.20.8-М-а (В22,5) "Шестигранка"</t>
  </si>
  <si>
    <t>Ш23.20.8-М-а (В22,5) "Шестигранка" (красный)</t>
  </si>
  <si>
    <t xml:space="preserve">Вводятся с   01.01.2023г. </t>
  </si>
  <si>
    <t>для СТРОИТЕЛЬНЫХ УПРАВЛЕНИЙ ОАО "СТ№25"</t>
  </si>
  <si>
    <t>Прейскурант отпускных цен №3/1</t>
  </si>
  <si>
    <t xml:space="preserve">64-48-86  Исп. Казук Е.В.                                                 </t>
  </si>
  <si>
    <t>Начальник ПЭО</t>
  </si>
  <si>
    <t>В.В.Миранович</t>
  </si>
  <si>
    <t>Рентабельность %%</t>
  </si>
  <si>
    <t xml:space="preserve">Плитка тротуарная Т6 (П21.11.6-М-а/ П20.10.6-М-а) </t>
  </si>
  <si>
    <t>П21.11.6-М-а / П20.10.6-М-а  (В22,5)</t>
  </si>
  <si>
    <t>П21.11.6-М-а / П20.10.6-М-а (В25)</t>
  </si>
  <si>
    <t>П21.11.6-М-а / П20.10.6-М-а (В27.5)</t>
  </si>
  <si>
    <t>Плитка тротуарная Т6 (П21.11.6-МВЦ-а/ П20.10.6-МВЦ-а)</t>
  </si>
  <si>
    <t>(В22,5) (чёрный)</t>
  </si>
  <si>
    <t>(В25) (чёрный)</t>
  </si>
  <si>
    <t>(В27.5) (чёрный)</t>
  </si>
  <si>
    <t>(В22,5) (коричневый)</t>
  </si>
  <si>
    <t>(В25) (коричневый)</t>
  </si>
  <si>
    <t>(В27.5) (коричневый)</t>
  </si>
  <si>
    <t>(В22,5) (тёмно-серый)</t>
  </si>
  <si>
    <t>(В25) (тёмно-серый)</t>
  </si>
  <si>
    <t>(В27.5) (тёмно-серый)</t>
  </si>
  <si>
    <t>(В22,5) (красный)</t>
  </si>
  <si>
    <t>(В25) (красный)</t>
  </si>
  <si>
    <t>(В27.5) (красный)</t>
  </si>
  <si>
    <t>(В22,5) (зелёный)</t>
  </si>
  <si>
    <t>(В25) (зелёный)</t>
  </si>
  <si>
    <t>(В27.5) (зелёный)</t>
  </si>
  <si>
    <t>(В22,5) (жёлтый)</t>
  </si>
  <si>
    <t>(В25) (жёлтый)</t>
  </si>
  <si>
    <t>(В27.5) (жёлтый)</t>
  </si>
  <si>
    <t>(В22,5) (синий)</t>
  </si>
  <si>
    <t>(В25) (синий)</t>
  </si>
  <si>
    <t>(В27.5) (синий)</t>
  </si>
  <si>
    <t>(В22,5) (тёмно-голубой)</t>
  </si>
  <si>
    <t>(В25) (тёмно-голубой)</t>
  </si>
  <si>
    <t>(В27.5) (тёмно-голубой)</t>
  </si>
  <si>
    <t>(В22,5) (белый б.ц.)</t>
  </si>
  <si>
    <t>(В25) (белый б.ц.)</t>
  </si>
  <si>
    <t>(В27.5) (белый б.ц.)</t>
  </si>
  <si>
    <t>(В22,5) (жёлтый б.ц.)</t>
  </si>
  <si>
    <t>(В25) (жёлтый б.ц.)</t>
  </si>
  <si>
    <t>(В27.5) (жёлтый б.ц.)</t>
  </si>
  <si>
    <t>(В22,5) (красный б.ц.)</t>
  </si>
  <si>
    <t>(В25) (красный б.ц.)</t>
  </si>
  <si>
    <t>(В27.5) (красный б.ц.)</t>
  </si>
  <si>
    <t>(В22,5) (зелёный б.ц.)</t>
  </si>
  <si>
    <t>(В25) (зелёный б.ц.)</t>
  </si>
  <si>
    <t>(В27.5) (зелёный б.ц.)</t>
  </si>
  <si>
    <t>(В22,5) (синий б.ц.)</t>
  </si>
  <si>
    <t>(В25) (синий б.ц.)</t>
  </si>
  <si>
    <t>(В27.5) (синий б.ц.)</t>
  </si>
  <si>
    <t>Плитка тротуарная Т8 (П21.11.8-М-а / П20.10.8-М-а)</t>
  </si>
  <si>
    <t>П21.11.8-М-а / П20.10.8-М-а(В22,5)</t>
  </si>
  <si>
    <t>П21.11.8-М-а / П20.10.8-М-а(В25)</t>
  </si>
  <si>
    <t>П21.11.8-М-а / П20.10.8-М-а(В27.5)</t>
  </si>
  <si>
    <t>П21.11.8-М-а / П20.10.8-М-а(В30)</t>
  </si>
  <si>
    <t>Плитка тротуарная Т8 (П21.11.8-МВЦ-а/ П20.10.8-МВЦ-а)</t>
  </si>
  <si>
    <t>(В30) (чёрный)</t>
  </si>
  <si>
    <t>(В30) (коричневый)</t>
  </si>
  <si>
    <t>(В30) (тёмно-серый)</t>
  </si>
  <si>
    <t>(В30) (красный)</t>
  </si>
  <si>
    <t>(В30) (зелёный)</t>
  </si>
  <si>
    <t>(В30) (жёлтый)</t>
  </si>
  <si>
    <t>(В30) (синий)</t>
  </si>
  <si>
    <t>(В30) (тёмно-голубой)</t>
  </si>
  <si>
    <t>(В30) (белый б.ц.)</t>
  </si>
  <si>
    <t>(В30) (жёлтый б.ц.)</t>
  </si>
  <si>
    <t>(В30) (красный б.ц.)</t>
  </si>
  <si>
    <t>(В30) (зелёный б.ц.)</t>
  </si>
  <si>
    <t>(В30) (синий б.ц.)</t>
  </si>
  <si>
    <t>С/стоимость 1 м2</t>
  </si>
  <si>
    <t>_x000C_</t>
  </si>
  <si>
    <t>П18.12.5/К12.12.5/П12.9.5-М-а(В22,5) Старый город (чёрный)</t>
  </si>
  <si>
    <t>П18.12.5/К12.12.5/П12.9.5-М-а(В22,5) Старый город</t>
  </si>
  <si>
    <t>П18.12.6/К12.12.6/П12.9.6-МВЦ-а(В22,5) Старый город (синий б.ц.)</t>
  </si>
  <si>
    <t>П18.12.6/К12.12.6/П12.9.6-МВЦ-а(В22,5) Старый город (зелёный б.ц.)</t>
  </si>
  <si>
    <t>П18.12.6/К12.12.6/П12.9.6-МВЦ-а(В22,5) Старый город (красный б.ц.)</t>
  </si>
  <si>
    <t>П18.12.6/К12.12.6/П12.9.6-МВЦ-а(В22,5) Старый город (жёлтый б.ц.)</t>
  </si>
  <si>
    <t>П18.12.6/К12.12.6/П12.9.6-МВЦ-а(В22,5) Старый город (белый б.ц.)</t>
  </si>
  <si>
    <t>П18.12.6/К12.12.6/П12.9.6-МВЦ-а(В22,5) Старый город (синий)</t>
  </si>
  <si>
    <t>П18.12.6/К12.12.6/П12.9.6-МВЦ-а(В22,5) Старый город (жёлтый)</t>
  </si>
  <si>
    <t>П18.12.6/К12.12.6/П12.9.6-МВЦ-а(В22,5) Старый город (зелёный)</t>
  </si>
  <si>
    <t>П18.12.6/К12.12.6/П12.9.6-МВЦ-а(В22,5) Старый город (красный)</t>
  </si>
  <si>
    <t>П18.12.6/К12.12.6/П12.9.6-МВЦ-а(В22,5) Старый город (коричневый)</t>
  </si>
  <si>
    <t>П18.12.6/К12.12.6/П12.9.6-МВЦ-а(В22,5) Старый город (чёрный)</t>
  </si>
  <si>
    <t>П18.12.6/К12.12.6/П12.9.6-М-а(В22,5) Старый город</t>
  </si>
  <si>
    <t>П21.11.6-МВЦ-а(В25) (белый б.ц.)</t>
  </si>
  <si>
    <t>П20.10.6-М-а(В22,5)</t>
  </si>
  <si>
    <t>П20.10.8-М-а(В22,5)</t>
  </si>
  <si>
    <t>Плитка тротуарная</t>
  </si>
  <si>
    <t>------------</t>
  </si>
  <si>
    <t>-----------</t>
  </si>
  <si>
    <t>--------</t>
  </si>
  <si>
    <t>-------------------------------</t>
  </si>
  <si>
    <t>-------</t>
  </si>
  <si>
    <t>----</t>
  </si>
  <si>
    <t>ь      I</t>
  </si>
  <si>
    <t>I</t>
  </si>
  <si>
    <t>I      I</t>
  </si>
  <si>
    <t>цена без НДС</t>
  </si>
  <si>
    <t>ебестоимостI</t>
  </si>
  <si>
    <t>изделия Iс</t>
  </si>
  <si>
    <t>I изм. I</t>
  </si>
  <si>
    <t>I          ПРОДУКЦИИ</t>
  </si>
  <si>
    <t>п/п</t>
  </si>
  <si>
    <t>Отпускная</t>
  </si>
  <si>
    <t>Полная   I</t>
  </si>
  <si>
    <t>Обьем  I</t>
  </si>
  <si>
    <t>I Ед.  I</t>
  </si>
  <si>
    <t>I         НАИМЕНОВАНИЕ</t>
  </si>
  <si>
    <t>IНомер</t>
  </si>
  <si>
    <t>N</t>
  </si>
  <si>
    <t>( в руб)</t>
  </si>
  <si>
    <t>ПРОДУКЦИИ</t>
  </si>
  <si>
    <t>УСКАЕМОЙ</t>
  </si>
  <si>
    <t>КАЛЬКУЛЯЦИЯ  СТОИМОСТИ  ВЫП</t>
  </si>
  <si>
    <t>______ 2024г</t>
  </si>
  <si>
    <t>"__"___</t>
  </si>
  <si>
    <t>аю :</t>
  </si>
  <si>
    <t>Утвержд</t>
  </si>
  <si>
    <t>и</t>
  </si>
  <si>
    <t>е : ЗЖБИ треста N25 г.Баранович</t>
  </si>
  <si>
    <t>дприяти</t>
  </si>
  <si>
    <t>Пре</t>
  </si>
  <si>
    <t>ТЦ</t>
  </si>
  <si>
    <t>отчик РН</t>
  </si>
  <si>
    <t>й метод ценообразования  Разраб</t>
  </si>
  <si>
    <t>мативны</t>
  </si>
  <si>
    <t>Нор</t>
  </si>
  <si>
    <t>и 28/02/2024</t>
  </si>
  <si>
    <t>а печат</t>
  </si>
  <si>
    <t>Дат</t>
  </si>
  <si>
    <t xml:space="preserve">Вводятся с   01.03.2024г. </t>
  </si>
  <si>
    <t>"Шестигранка" (красный)</t>
  </si>
  <si>
    <t>Ш23.20.8-М-а (В22,5)</t>
  </si>
  <si>
    <t>"Шестигранка"</t>
  </si>
  <si>
    <t>"Ромб" (жёлтый б.ц.)</t>
  </si>
  <si>
    <t>19Ф33.17.8-МВЦ-а (В22,5)</t>
  </si>
  <si>
    <t>"Ромб" (белый б.ц.)</t>
  </si>
  <si>
    <t>"Ромб" (чёрный)</t>
  </si>
  <si>
    <t>"Ромб" (красный)</t>
  </si>
  <si>
    <t>"Квадрат" (жёлтый)</t>
  </si>
  <si>
    <t>К20.20.8-МВЦ-а (В22.5)</t>
  </si>
  <si>
    <t>(зелёный)</t>
  </si>
  <si>
    <t>К20.20.8-МВЦ-а (В25) "Квадрат"</t>
  </si>
  <si>
    <t>"Волна" (жёлтый б.ц.)</t>
  </si>
  <si>
    <t>2Ф23.11.8-МВЦ-а (В22,5)</t>
  </si>
  <si>
    <t>"Волна" (белый б.ц.)</t>
  </si>
  <si>
    <t>"Волна" (коричневый)</t>
  </si>
  <si>
    <t>"Волна" (чёрный)</t>
  </si>
  <si>
    <t>"Бехатон"</t>
  </si>
  <si>
    <t>1Ф20.16.8-М-а-1 (В22.5)</t>
  </si>
  <si>
    <t>В22,5) Старый город (черный)</t>
  </si>
  <si>
    <t>П18.12.5/К12.12.5/П12.9.5-М-а(</t>
  </si>
  <si>
    <t>В22,5) Старый город</t>
  </si>
  <si>
    <t>б.ц.)</t>
  </si>
  <si>
    <t>а(В22,5) Старый город (синий</t>
  </si>
  <si>
    <t>а(В22,5) Старый город (зелёный</t>
  </si>
  <si>
    <t>а(В22,5) Старый город (красный</t>
  </si>
  <si>
    <t>а(В22,5) Старый город (жёлтый</t>
  </si>
  <si>
    <t>а(В22,5) Старый город (белый</t>
  </si>
  <si>
    <t>а(В22,5) Старый город (синий)</t>
  </si>
  <si>
    <t>а(В22,5) Старый город (жёлтый)</t>
  </si>
  <si>
    <t>а(В22,5) Старый город</t>
  </si>
  <si>
    <t>(красный)</t>
  </si>
  <si>
    <t>(коричневый)</t>
  </si>
  <si>
    <t>а(В22,5) Старый город (чёрный)</t>
  </si>
  <si>
    <t>(тёмно-голубой)</t>
  </si>
  <si>
    <t>(тёмно-серый)</t>
  </si>
  <si>
    <t>-------------</t>
  </si>
  <si>
    <t>--------------------------------</t>
  </si>
  <si>
    <t>I                              I</t>
  </si>
  <si>
    <t>ена без НДС</t>
  </si>
  <si>
    <t>ебестоимостIц</t>
  </si>
  <si>
    <t>изм. I</t>
  </si>
  <si>
    <t>I          ПРОДУКЦИИ           I</t>
  </si>
  <si>
    <t>Ед.  I</t>
  </si>
  <si>
    <t>I         НАИМЕНОВАНИЕ         I</t>
  </si>
  <si>
    <t>СКАЕМОЙ</t>
  </si>
  <si>
    <t>КАЛЬКУЛЯЦИЯ  СТОИМОСТИ  ВЫПУ</t>
  </si>
  <si>
    <t>_____ 2024г</t>
  </si>
  <si>
    <t>"__"____</t>
  </si>
  <si>
    <t>ю :</t>
  </si>
  <si>
    <t>Утвержда</t>
  </si>
  <si>
    <t>е : ЗЖБИ треста N25 г.Барановичи</t>
  </si>
  <si>
    <t>тчик РН</t>
  </si>
  <si>
    <t>й метод ценообразования  Разрабо</t>
  </si>
  <si>
    <t>Прейскурант отпускных цен №3/2024</t>
  </si>
  <si>
    <t>Цена за 1м2./шт, руб.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</si>
</sst>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12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/>
    <xf numFmtId="2" fontId="1" fillId="0" borderId="12" xfId="0" applyNumberFormat="1" applyFont="1" applyFill="1" applyBorder="1"/>
    <xf numFmtId="2" fontId="2" fillId="0" borderId="12" xfId="0" applyNumberFormat="1" applyFont="1" applyFill="1" applyBorder="1"/>
    <xf numFmtId="2" fontId="0" fillId="0" borderId="13" xfId="0" applyNumberFormat="1" applyFont="1" applyFill="1" applyBorder="1"/>
    <xf numFmtId="0" fontId="0" fillId="0" borderId="0" xfId="0" applyBorder="1"/>
    <xf numFmtId="0" fontId="0" fillId="0" borderId="14" xfId="0" applyBorder="1"/>
    <xf numFmtId="0" fontId="2" fillId="0" borderId="15" xfId="0" applyFont="1" applyFill="1" applyBorder="1" applyAlignment="1">
      <alignment horizontal="center"/>
    </xf>
    <xf numFmtId="0" fontId="0" fillId="0" borderId="16" xfId="0" applyBorder="1"/>
    <xf numFmtId="2" fontId="1" fillId="0" borderId="16" xfId="0" applyNumberFormat="1" applyFont="1" applyFill="1" applyBorder="1"/>
    <xf numFmtId="2" fontId="2" fillId="0" borderId="16" xfId="0" applyNumberFormat="1" applyFont="1" applyFill="1" applyBorder="1"/>
    <xf numFmtId="2" fontId="0" fillId="0" borderId="17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0" fillId="0" borderId="16" xfId="0" applyFill="1" applyBorder="1"/>
    <xf numFmtId="164" fontId="0" fillId="0" borderId="16" xfId="0" applyNumberFormat="1" applyFill="1" applyBorder="1"/>
    <xf numFmtId="0" fontId="0" fillId="0" borderId="12" xfId="0" applyFill="1" applyBorder="1"/>
    <xf numFmtId="164" fontId="0" fillId="0" borderId="12" xfId="0" applyNumberForma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164" fontId="0" fillId="0" borderId="23" xfId="0" applyNumberFormat="1" applyFill="1" applyBorder="1"/>
    <xf numFmtId="2" fontId="1" fillId="0" borderId="23" xfId="0" applyNumberFormat="1" applyFont="1" applyFill="1" applyBorder="1"/>
    <xf numFmtId="2" fontId="2" fillId="0" borderId="23" xfId="0" applyNumberFormat="1" applyFont="1" applyFill="1" applyBorder="1"/>
    <xf numFmtId="2" fontId="0" fillId="0" borderId="24" xfId="0" applyNumberFormat="1" applyFont="1" applyFill="1" applyBorder="1"/>
    <xf numFmtId="0" fontId="2" fillId="0" borderId="25" xfId="0" applyFont="1" applyFill="1" applyBorder="1" applyAlignment="1">
      <alignment horizontal="center"/>
    </xf>
    <xf numFmtId="0" fontId="0" fillId="0" borderId="26" xfId="0" applyFill="1" applyBorder="1"/>
    <xf numFmtId="2" fontId="1" fillId="0" borderId="26" xfId="0" applyNumberFormat="1" applyFont="1" applyFill="1" applyBorder="1"/>
    <xf numFmtId="2" fontId="2" fillId="0" borderId="26" xfId="0" applyNumberFormat="1" applyFont="1" applyFill="1" applyBorder="1"/>
    <xf numFmtId="2" fontId="0" fillId="0" borderId="27" xfId="0" applyNumberFormat="1" applyFont="1" applyFill="1" applyBorder="1"/>
    <xf numFmtId="0" fontId="3" fillId="0" borderId="0" xfId="0" applyFont="1" applyAlignment="1">
      <alignment horizontal="left"/>
    </xf>
    <xf numFmtId="2" fontId="0" fillId="0" borderId="12" xfId="0" applyNumberFormat="1" applyFont="1" applyFill="1" applyBorder="1"/>
    <xf numFmtId="0" fontId="2" fillId="0" borderId="37" xfId="0" applyFont="1" applyFill="1" applyBorder="1" applyAlignment="1">
      <alignment horizontal="center"/>
    </xf>
    <xf numFmtId="2" fontId="1" fillId="0" borderId="32" xfId="0" applyNumberFormat="1" applyFont="1" applyFill="1" applyBorder="1"/>
    <xf numFmtId="2" fontId="2" fillId="0" borderId="32" xfId="0" applyNumberFormat="1" applyFont="1" applyFill="1" applyBorder="1"/>
    <xf numFmtId="2" fontId="0" fillId="0" borderId="38" xfId="0" applyNumberFormat="1" applyFont="1" applyFill="1" applyBorder="1"/>
    <xf numFmtId="2" fontId="1" fillId="0" borderId="31" xfId="0" applyNumberFormat="1" applyFont="1" applyFill="1" applyBorder="1"/>
    <xf numFmtId="2" fontId="2" fillId="0" borderId="31" xfId="0" applyNumberFormat="1" applyFont="1" applyFill="1" applyBorder="1"/>
    <xf numFmtId="2" fontId="0" fillId="0" borderId="39" xfId="0" applyNumberFormat="1" applyFont="1" applyFill="1" applyBorder="1"/>
    <xf numFmtId="0" fontId="0" fillId="0" borderId="31" xfId="0" applyBorder="1"/>
    <xf numFmtId="0" fontId="0" fillId="0" borderId="23" xfId="0" applyBorder="1"/>
    <xf numFmtId="2" fontId="0" fillId="0" borderId="0" xfId="0" applyNumberFormat="1" applyFont="1" applyFill="1" applyBorder="1"/>
    <xf numFmtId="2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44" xfId="0" applyFont="1" applyFill="1" applyBorder="1" applyAlignment="1">
      <alignment horizontal="center"/>
    </xf>
    <xf numFmtId="0" fontId="0" fillId="0" borderId="32" xfId="0" applyBorder="1"/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12" xfId="0" applyFont="1" applyBorder="1"/>
    <xf numFmtId="0" fontId="0" fillId="0" borderId="0" xfId="0" applyFill="1" applyBorder="1"/>
    <xf numFmtId="0" fontId="2" fillId="0" borderId="43" xfId="0" applyFont="1" applyFill="1" applyBorder="1" applyAlignment="1">
      <alignment horizontal="center"/>
    </xf>
    <xf numFmtId="2" fontId="1" fillId="2" borderId="12" xfId="0" applyNumberFormat="1" applyFont="1" applyFill="1" applyBorder="1"/>
    <xf numFmtId="2" fontId="2" fillId="2" borderId="12" xfId="0" applyNumberFormat="1" applyFont="1" applyFill="1" applyBorder="1"/>
    <xf numFmtId="2" fontId="0" fillId="2" borderId="13" xfId="0" applyNumberFormat="1" applyFont="1" applyFill="1" applyBorder="1"/>
    <xf numFmtId="2" fontId="1" fillId="2" borderId="16" xfId="0" applyNumberFormat="1" applyFont="1" applyFill="1" applyBorder="1"/>
    <xf numFmtId="2" fontId="2" fillId="2" borderId="16" xfId="0" applyNumberFormat="1" applyFont="1" applyFill="1" applyBorder="1"/>
    <xf numFmtId="2" fontId="0" fillId="2" borderId="17" xfId="0" applyNumberFormat="1" applyFont="1" applyFill="1" applyBorder="1"/>
    <xf numFmtId="0" fontId="0" fillId="0" borderId="32" xfId="0" applyFill="1" applyBorder="1"/>
    <xf numFmtId="164" fontId="0" fillId="0" borderId="32" xfId="0" applyNumberFormat="1" applyFill="1" applyBorder="1"/>
    <xf numFmtId="0" fontId="14" fillId="2" borderId="7" xfId="0" applyFont="1" applyFill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2" fontId="20" fillId="2" borderId="12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16" xfId="0" applyFont="1" applyFill="1" applyBorder="1"/>
    <xf numFmtId="0" fontId="16" fillId="0" borderId="12" xfId="0" applyFont="1" applyFill="1" applyBorder="1"/>
    <xf numFmtId="0" fontId="16" fillId="0" borderId="32" xfId="0" applyFont="1" applyFill="1" applyBorder="1"/>
    <xf numFmtId="0" fontId="16" fillId="0" borderId="23" xfId="0" applyFont="1" applyFill="1" applyBorder="1"/>
    <xf numFmtId="165" fontId="23" fillId="2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2" fontId="23" fillId="2" borderId="12" xfId="0" applyNumberFormat="1" applyFont="1" applyFill="1" applyBorder="1" applyAlignment="1">
      <alignment horizontal="center"/>
    </xf>
    <xf numFmtId="2" fontId="25" fillId="3" borderId="12" xfId="0" applyNumberFormat="1" applyFont="1" applyFill="1" applyBorder="1" applyAlignment="1">
      <alignment horizontal="center"/>
    </xf>
    <xf numFmtId="0" fontId="16" fillId="0" borderId="16" xfId="0" applyFont="1" applyBorder="1"/>
    <xf numFmtId="165" fontId="23" fillId="2" borderId="16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50" xfId="0" applyBorder="1"/>
    <xf numFmtId="2" fontId="23" fillId="2" borderId="16" xfId="0" applyNumberFormat="1" applyFont="1" applyFill="1" applyBorder="1" applyAlignment="1">
      <alignment horizontal="center"/>
    </xf>
    <xf numFmtId="2" fontId="25" fillId="3" borderId="31" xfId="0" applyNumberFormat="1" applyFont="1" applyFill="1" applyBorder="1" applyAlignment="1">
      <alignment horizontal="center"/>
    </xf>
    <xf numFmtId="2" fontId="1" fillId="2" borderId="31" xfId="0" applyNumberFormat="1" applyFont="1" applyFill="1" applyBorder="1"/>
    <xf numFmtId="2" fontId="21" fillId="0" borderId="31" xfId="0" applyNumberFormat="1" applyFont="1" applyBorder="1" applyAlignment="1">
      <alignment horizontal="center"/>
    </xf>
    <xf numFmtId="0" fontId="0" fillId="0" borderId="41" xfId="0" applyBorder="1"/>
    <xf numFmtId="0" fontId="16" fillId="0" borderId="33" xfId="0" applyFont="1" applyBorder="1"/>
    <xf numFmtId="165" fontId="23" fillId="2" borderId="19" xfId="0" applyNumberFormat="1" applyFont="1" applyFill="1" applyBorder="1" applyAlignment="1">
      <alignment horizontal="center"/>
    </xf>
    <xf numFmtId="2" fontId="1" fillId="0" borderId="41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" fillId="0" borderId="41" xfId="0" applyNumberFormat="1" applyFont="1" applyFill="1" applyBorder="1"/>
    <xf numFmtId="2" fontId="0" fillId="0" borderId="42" xfId="0" applyNumberFormat="1" applyFont="1" applyFill="1" applyBorder="1"/>
    <xf numFmtId="0" fontId="0" fillId="0" borderId="12" xfId="0" applyBorder="1" applyAlignment="1">
      <alignment wrapText="1"/>
    </xf>
    <xf numFmtId="0" fontId="0" fillId="0" borderId="12" xfId="0" applyBorder="1" applyAlignment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zoomScaleNormal="100" workbookViewId="0">
      <selection activeCell="D55" sqref="D1:F1048576"/>
    </sheetView>
  </sheetViews>
  <sheetFormatPr defaultRowHeight="15"/>
  <cols>
    <col min="1" max="1" width="4.140625" style="7" customWidth="1"/>
    <col min="2" max="2" width="48.140625" style="2" customWidth="1"/>
    <col min="3" max="3" width="3.85546875" style="8" customWidth="1"/>
    <col min="4" max="4" width="7.85546875" style="2" customWidth="1"/>
    <col min="5" max="5" width="9.140625" style="2" customWidth="1"/>
    <col min="6" max="7" width="9.140625" style="2"/>
    <col min="8" max="8" width="6.5703125" style="5" customWidth="1"/>
    <col min="9" max="9" width="10.140625" style="2" customWidth="1"/>
  </cols>
  <sheetData>
    <row r="1" spans="1:19" ht="15.75">
      <c r="A1" s="1"/>
      <c r="B1"/>
      <c r="C1"/>
      <c r="D1"/>
      <c r="E1"/>
      <c r="F1" s="117" t="s">
        <v>0</v>
      </c>
      <c r="G1" s="117"/>
      <c r="H1" s="117"/>
      <c r="I1" s="117"/>
      <c r="J1" s="2"/>
    </row>
    <row r="2" spans="1:19" ht="15.75">
      <c r="A2" s="1"/>
      <c r="B2"/>
      <c r="C2"/>
      <c r="D2"/>
      <c r="E2"/>
      <c r="F2" s="40" t="s">
        <v>1</v>
      </c>
      <c r="G2" s="40"/>
      <c r="H2" s="40"/>
      <c r="I2" s="3"/>
      <c r="J2" s="2"/>
    </row>
    <row r="3" spans="1:19">
      <c r="A3" s="1"/>
      <c r="B3"/>
      <c r="C3"/>
      <c r="D3"/>
      <c r="E3"/>
      <c r="F3" s="4" t="s">
        <v>2</v>
      </c>
      <c r="G3" s="4"/>
      <c r="H3" s="4"/>
      <c r="I3" s="3"/>
      <c r="J3" s="2"/>
    </row>
    <row r="4" spans="1:19" ht="15.75">
      <c r="A4" s="1"/>
      <c r="B4"/>
      <c r="C4"/>
      <c r="D4"/>
      <c r="E4"/>
      <c r="F4" s="40" t="s">
        <v>3</v>
      </c>
      <c r="G4" s="40"/>
      <c r="H4" s="40"/>
      <c r="I4" s="3"/>
      <c r="J4" s="2"/>
    </row>
    <row r="5" spans="1:19" ht="15.75">
      <c r="A5" s="1"/>
      <c r="B5"/>
      <c r="C5"/>
      <c r="D5"/>
      <c r="E5"/>
      <c r="F5" s="40" t="s">
        <v>4</v>
      </c>
      <c r="G5" s="40"/>
      <c r="H5" s="40"/>
      <c r="I5" s="3"/>
      <c r="J5" s="2"/>
    </row>
    <row r="6" spans="1:19">
      <c r="A6" s="1"/>
      <c r="B6"/>
      <c r="C6"/>
      <c r="D6"/>
      <c r="E6"/>
      <c r="F6"/>
      <c r="G6"/>
      <c r="H6"/>
      <c r="I6" s="5"/>
      <c r="J6" s="2"/>
    </row>
    <row r="7" spans="1:19" ht="18.75">
      <c r="A7" s="118" t="s">
        <v>5</v>
      </c>
      <c r="B7" s="118"/>
      <c r="C7" s="118"/>
      <c r="D7" s="118"/>
      <c r="E7" s="118"/>
      <c r="F7" s="118"/>
      <c r="G7" s="118"/>
      <c r="H7" s="118"/>
      <c r="I7" s="118"/>
    </row>
    <row r="8" spans="1:19" ht="18.75">
      <c r="A8" s="118" t="s">
        <v>6</v>
      </c>
      <c r="B8" s="118"/>
      <c r="C8" s="118"/>
      <c r="D8" s="118"/>
      <c r="E8" s="118"/>
      <c r="F8" s="118"/>
      <c r="G8" s="118"/>
      <c r="H8" s="118"/>
      <c r="I8" s="118"/>
    </row>
    <row r="9" spans="1:19" ht="18.75">
      <c r="A9" s="6"/>
      <c r="B9" s="118" t="s">
        <v>151</v>
      </c>
      <c r="C9" s="118"/>
      <c r="D9" s="118"/>
      <c r="E9" s="118"/>
      <c r="F9" s="118"/>
      <c r="G9" s="118"/>
      <c r="H9" s="118"/>
      <c r="I9" s="118"/>
    </row>
    <row r="10" spans="1:19" ht="21" customHeight="1" thickBot="1">
      <c r="F10" s="119" t="s">
        <v>152</v>
      </c>
      <c r="G10" s="119"/>
      <c r="H10" s="119"/>
      <c r="I10" s="119"/>
    </row>
    <row r="11" spans="1:19" ht="15.75" thickBot="1">
      <c r="A11" s="139" t="s">
        <v>7</v>
      </c>
      <c r="B11" s="141" t="s">
        <v>8</v>
      </c>
      <c r="C11" s="143" t="s">
        <v>9</v>
      </c>
      <c r="D11" s="120" t="s">
        <v>10</v>
      </c>
      <c r="E11" s="120" t="s">
        <v>11</v>
      </c>
      <c r="F11" s="120" t="s">
        <v>12</v>
      </c>
      <c r="G11" s="122" t="s">
        <v>13</v>
      </c>
      <c r="H11" s="123"/>
      <c r="I11" s="124"/>
    </row>
    <row r="12" spans="1:19" ht="51.75" customHeight="1" thickBot="1">
      <c r="A12" s="140"/>
      <c r="B12" s="142"/>
      <c r="C12" s="144"/>
      <c r="D12" s="121"/>
      <c r="E12" s="121"/>
      <c r="F12" s="121"/>
      <c r="G12" s="9" t="s">
        <v>14</v>
      </c>
      <c r="H12" s="10" t="s">
        <v>15</v>
      </c>
      <c r="I12" s="9" t="s">
        <v>16</v>
      </c>
    </row>
    <row r="13" spans="1:19">
      <c r="A13" s="125" t="s">
        <v>17</v>
      </c>
      <c r="B13" s="126"/>
      <c r="C13" s="126"/>
      <c r="D13" s="126"/>
      <c r="E13" s="126"/>
      <c r="F13" s="126"/>
      <c r="G13" s="126"/>
      <c r="H13" s="126"/>
      <c r="I13" s="127"/>
      <c r="P13" t="s">
        <v>17</v>
      </c>
    </row>
    <row r="14" spans="1:19">
      <c r="A14" s="11">
        <v>1</v>
      </c>
      <c r="B14" s="12" t="s">
        <v>18</v>
      </c>
      <c r="C14" s="12" t="s">
        <v>19</v>
      </c>
      <c r="D14" s="12">
        <v>4.2000000000000003E-2</v>
      </c>
      <c r="E14">
        <v>257.83499999999998</v>
      </c>
      <c r="F14" s="13">
        <f t="shared" ref="F14:F17" si="0">E14*N14</f>
        <v>267.89056499999998</v>
      </c>
      <c r="G14" s="13">
        <f t="shared" ref="G14:G17" si="1">F14*D14</f>
        <v>11.25140373</v>
      </c>
      <c r="H14" s="14">
        <f t="shared" ref="H14:H17" si="2">G14*20/100</f>
        <v>2.2502807460000001</v>
      </c>
      <c r="I14" s="15">
        <f t="shared" ref="I14:I17" si="3">G14+H14</f>
        <v>13.501684475999999</v>
      </c>
      <c r="J14" s="16"/>
      <c r="K14" s="16"/>
      <c r="L14" s="16"/>
      <c r="M14" s="16"/>
      <c r="N14" s="17">
        <v>1.0389999999999999</v>
      </c>
      <c r="P14" t="s">
        <v>18</v>
      </c>
      <c r="Q14" t="s">
        <v>19</v>
      </c>
      <c r="R14">
        <v>4.2000000000000003E-2</v>
      </c>
      <c r="S14">
        <v>257.83499999999998</v>
      </c>
    </row>
    <row r="15" spans="1:19">
      <c r="A15" s="11">
        <f>1+A14</f>
        <v>2</v>
      </c>
      <c r="B15" s="12" t="s">
        <v>20</v>
      </c>
      <c r="C15" s="12" t="s">
        <v>19</v>
      </c>
      <c r="D15" s="12">
        <v>3.3000000000000002E-2</v>
      </c>
      <c r="E15">
        <v>258.971</v>
      </c>
      <c r="F15" s="13">
        <f t="shared" si="0"/>
        <v>310.50622900000002</v>
      </c>
      <c r="G15" s="13">
        <f t="shared" si="1"/>
        <v>10.246705557</v>
      </c>
      <c r="H15" s="14">
        <f t="shared" si="2"/>
        <v>2.0493411114</v>
      </c>
      <c r="I15" s="15">
        <f t="shared" si="3"/>
        <v>12.296046668400001</v>
      </c>
      <c r="J15" s="16"/>
      <c r="K15" s="16"/>
      <c r="L15" s="16"/>
      <c r="M15" s="16"/>
      <c r="N15" s="17">
        <v>1.1990000000000001</v>
      </c>
      <c r="P15" t="s">
        <v>20</v>
      </c>
      <c r="Q15" t="s">
        <v>19</v>
      </c>
      <c r="R15">
        <v>3.3000000000000002E-2</v>
      </c>
      <c r="S15">
        <v>258.971</v>
      </c>
    </row>
    <row r="16" spans="1:19">
      <c r="A16" s="11">
        <v>3</v>
      </c>
      <c r="B16" s="12" t="s">
        <v>21</v>
      </c>
      <c r="C16" s="12" t="s">
        <v>19</v>
      </c>
      <c r="D16" s="12">
        <v>3.2000000000000001E-2</v>
      </c>
      <c r="E16">
        <v>259.09399999999999</v>
      </c>
      <c r="F16" s="13">
        <f t="shared" si="0"/>
        <v>312.46736399999998</v>
      </c>
      <c r="G16" s="13">
        <f t="shared" si="1"/>
        <v>9.998955647999999</v>
      </c>
      <c r="H16" s="14">
        <f t="shared" si="2"/>
        <v>1.9997911295999997</v>
      </c>
      <c r="I16" s="15">
        <f t="shared" si="3"/>
        <v>11.998746777599999</v>
      </c>
      <c r="J16" s="16"/>
      <c r="K16" s="16"/>
      <c r="L16" s="16"/>
      <c r="M16" s="16"/>
      <c r="N16" s="17">
        <v>1.206</v>
      </c>
      <c r="P16" t="s">
        <v>21</v>
      </c>
      <c r="Q16" t="s">
        <v>19</v>
      </c>
      <c r="R16">
        <v>3.2000000000000001E-2</v>
      </c>
      <c r="S16">
        <v>259.09399999999999</v>
      </c>
    </row>
    <row r="17" spans="1:19" ht="15.75" thickBot="1">
      <c r="A17" s="18">
        <v>4</v>
      </c>
      <c r="B17" s="19" t="s">
        <v>22</v>
      </c>
      <c r="C17" s="19" t="s">
        <v>19</v>
      </c>
      <c r="D17" s="19">
        <v>3.5999999999999997E-2</v>
      </c>
      <c r="E17">
        <v>258.56200000000001</v>
      </c>
      <c r="F17" s="20">
        <f t="shared" si="0"/>
        <v>310.27440000000001</v>
      </c>
      <c r="G17" s="20">
        <f t="shared" si="1"/>
        <v>11.1698784</v>
      </c>
      <c r="H17" s="21">
        <f t="shared" si="2"/>
        <v>2.2339756799999999</v>
      </c>
      <c r="I17" s="22">
        <f t="shared" si="3"/>
        <v>13.40385408</v>
      </c>
      <c r="J17" s="16"/>
      <c r="K17" s="16"/>
      <c r="L17" s="16"/>
      <c r="M17" s="16"/>
      <c r="N17" s="17">
        <v>1.2</v>
      </c>
      <c r="P17" t="s">
        <v>22</v>
      </c>
      <c r="Q17" t="s">
        <v>19</v>
      </c>
      <c r="R17">
        <v>3.5999999999999997E-2</v>
      </c>
      <c r="S17">
        <v>258.56200000000001</v>
      </c>
    </row>
    <row r="18" spans="1:19">
      <c r="A18" s="128" t="s">
        <v>23</v>
      </c>
      <c r="B18" s="129"/>
      <c r="C18" s="129"/>
      <c r="D18" s="129"/>
      <c r="E18" s="129"/>
      <c r="F18" s="129"/>
      <c r="G18" s="130"/>
      <c r="H18" s="130"/>
      <c r="I18" s="131"/>
      <c r="P18" t="s">
        <v>23</v>
      </c>
    </row>
    <row r="19" spans="1:19">
      <c r="A19" s="11">
        <f>1</f>
        <v>1</v>
      </c>
      <c r="B19" s="12" t="s">
        <v>24</v>
      </c>
      <c r="C19" s="12" t="s">
        <v>19</v>
      </c>
      <c r="D19" s="12">
        <v>1.6E-2</v>
      </c>
      <c r="E19">
        <v>258.96100000000001</v>
      </c>
      <c r="F19" s="13">
        <f t="shared" ref="F19:F21" si="4">E19*N19</f>
        <v>284.080217</v>
      </c>
      <c r="G19" s="13">
        <f t="shared" ref="G19:G21" si="5">F19*D19</f>
        <v>4.5452834720000004</v>
      </c>
      <c r="H19" s="14">
        <f t="shared" ref="H19:H21" si="6">G19*20/100</f>
        <v>0.90905669440000014</v>
      </c>
      <c r="I19" s="15">
        <f t="shared" ref="I19:I21" si="7">G19+H19</f>
        <v>5.4543401664000006</v>
      </c>
      <c r="J19" s="16"/>
      <c r="K19" s="16"/>
      <c r="L19" s="16"/>
      <c r="M19" s="16"/>
      <c r="N19" s="17">
        <v>1.097</v>
      </c>
      <c r="P19" t="s">
        <v>24</v>
      </c>
      <c r="Q19" t="s">
        <v>19</v>
      </c>
      <c r="R19">
        <v>1.6E-2</v>
      </c>
      <c r="S19">
        <v>258.96100000000001</v>
      </c>
    </row>
    <row r="20" spans="1:19">
      <c r="A20" s="11">
        <f t="shared" ref="A20:A25" si="8">1+A19</f>
        <v>2</v>
      </c>
      <c r="B20" s="12" t="s">
        <v>25</v>
      </c>
      <c r="C20" s="12" t="s">
        <v>19</v>
      </c>
      <c r="D20" s="12">
        <v>1.2999999999999999E-2</v>
      </c>
      <c r="E20">
        <v>257.67099999999999</v>
      </c>
      <c r="F20" s="13">
        <f t="shared" si="4"/>
        <v>304.30945100000002</v>
      </c>
      <c r="G20" s="13">
        <f t="shared" si="5"/>
        <v>3.9560228630000003</v>
      </c>
      <c r="H20" s="14">
        <f t="shared" si="6"/>
        <v>0.7912045726000001</v>
      </c>
      <c r="I20" s="15">
        <f t="shared" si="7"/>
        <v>4.7472274356000002</v>
      </c>
      <c r="J20" s="16"/>
      <c r="K20" s="16"/>
      <c r="L20" s="16"/>
      <c r="M20" s="16"/>
      <c r="N20" s="17">
        <v>1.181</v>
      </c>
      <c r="P20" t="s">
        <v>25</v>
      </c>
      <c r="Q20" t="s">
        <v>19</v>
      </c>
      <c r="R20">
        <v>1.2999999999999999E-2</v>
      </c>
      <c r="S20">
        <v>257.67099999999999</v>
      </c>
    </row>
    <row r="21" spans="1:19" ht="15.75" thickBot="1">
      <c r="A21" s="18">
        <f t="shared" si="8"/>
        <v>3</v>
      </c>
      <c r="B21" s="19" t="s">
        <v>26</v>
      </c>
      <c r="C21" s="19" t="s">
        <v>19</v>
      </c>
      <c r="D21" s="19">
        <v>1.2999999999999999E-2</v>
      </c>
      <c r="E21">
        <v>259.87299999999999</v>
      </c>
      <c r="F21" s="20">
        <f t="shared" si="4"/>
        <v>352.387788</v>
      </c>
      <c r="G21" s="20">
        <f t="shared" si="5"/>
        <v>4.5810412439999997</v>
      </c>
      <c r="H21" s="21">
        <f t="shared" si="6"/>
        <v>0.91620824879999985</v>
      </c>
      <c r="I21" s="22">
        <f t="shared" si="7"/>
        <v>5.4972494928</v>
      </c>
      <c r="J21" s="16"/>
      <c r="K21" s="16"/>
      <c r="L21" s="16"/>
      <c r="M21" s="16"/>
      <c r="N21" s="17">
        <v>1.3560000000000001</v>
      </c>
      <c r="P21" t="s">
        <v>26</v>
      </c>
      <c r="Q21" t="s">
        <v>19</v>
      </c>
      <c r="R21">
        <v>1.2999999999999999E-2</v>
      </c>
      <c r="S21">
        <v>259.87299999999999</v>
      </c>
    </row>
    <row r="22" spans="1:19">
      <c r="A22" s="23"/>
      <c r="B22" s="132" t="s">
        <v>27</v>
      </c>
      <c r="C22" s="133"/>
      <c r="D22" s="133"/>
      <c r="E22" s="133"/>
      <c r="F22" s="134"/>
      <c r="G22" s="134"/>
      <c r="H22" s="134"/>
      <c r="I22" s="135"/>
    </row>
    <row r="23" spans="1:19">
      <c r="A23" s="11">
        <f t="shared" si="8"/>
        <v>1</v>
      </c>
      <c r="B23" s="12" t="s">
        <v>28</v>
      </c>
      <c r="C23" s="12" t="s">
        <v>19</v>
      </c>
      <c r="D23" s="12">
        <v>0.06</v>
      </c>
      <c r="E23">
        <v>267.03699999999998</v>
      </c>
      <c r="F23" s="13">
        <f t="shared" ref="F23:F25" si="9">E23*N23</f>
        <v>273.57940649999995</v>
      </c>
      <c r="G23" s="13">
        <f t="shared" ref="G23:G25" si="10">F23*D23</f>
        <v>16.414764389999995</v>
      </c>
      <c r="H23" s="14">
        <f t="shared" ref="H23:H25" si="11">G23*20/100</f>
        <v>3.2829528779999988</v>
      </c>
      <c r="I23" s="15">
        <f t="shared" ref="I23:I25" si="12">G23+H23</f>
        <v>19.697717267999995</v>
      </c>
      <c r="J23" s="16"/>
      <c r="K23" s="16"/>
      <c r="L23" s="16"/>
      <c r="M23" s="16"/>
      <c r="N23" s="17">
        <v>1.0245</v>
      </c>
      <c r="P23" t="s">
        <v>28</v>
      </c>
      <c r="Q23" t="s">
        <v>19</v>
      </c>
      <c r="R23">
        <v>0.06</v>
      </c>
      <c r="S23">
        <v>267.03699999999998</v>
      </c>
    </row>
    <row r="24" spans="1:19">
      <c r="A24" s="11">
        <f t="shared" si="8"/>
        <v>2</v>
      </c>
      <c r="B24" s="12" t="s">
        <v>29</v>
      </c>
      <c r="C24" s="12" t="s">
        <v>19</v>
      </c>
      <c r="D24" s="12">
        <v>0.06</v>
      </c>
      <c r="E24">
        <v>278.29599999999999</v>
      </c>
      <c r="F24" s="13">
        <f t="shared" si="9"/>
        <v>284.69708629600001</v>
      </c>
      <c r="G24" s="13">
        <f t="shared" si="10"/>
        <v>17.081825177759999</v>
      </c>
      <c r="H24" s="14">
        <f t="shared" si="11"/>
        <v>3.4163650355519994</v>
      </c>
      <c r="I24" s="15">
        <f t="shared" si="12"/>
        <v>20.498190213312</v>
      </c>
      <c r="J24" s="16"/>
      <c r="K24" s="16"/>
      <c r="L24" s="16"/>
      <c r="M24" s="16"/>
      <c r="N24" s="17">
        <v>1.023001</v>
      </c>
      <c r="P24" t="s">
        <v>29</v>
      </c>
      <c r="Q24" t="s">
        <v>19</v>
      </c>
      <c r="R24">
        <v>0.06</v>
      </c>
      <c r="S24">
        <v>278.29599999999999</v>
      </c>
    </row>
    <row r="25" spans="1:19" ht="15.75" thickBot="1">
      <c r="A25" s="18">
        <f t="shared" si="8"/>
        <v>3</v>
      </c>
      <c r="B25" s="19" t="s">
        <v>30</v>
      </c>
      <c r="C25" s="19" t="s">
        <v>19</v>
      </c>
      <c r="D25" s="19">
        <v>0.06</v>
      </c>
      <c r="E25">
        <v>281.24900000000002</v>
      </c>
      <c r="F25" s="20">
        <f t="shared" si="9"/>
        <v>288.84272299999998</v>
      </c>
      <c r="G25" s="20">
        <f t="shared" si="10"/>
        <v>17.330563379999997</v>
      </c>
      <c r="H25" s="21">
        <f t="shared" si="11"/>
        <v>3.4661126759999998</v>
      </c>
      <c r="I25" s="22">
        <f t="shared" si="12"/>
        <v>20.796676055999995</v>
      </c>
      <c r="J25" s="16"/>
      <c r="K25" s="16"/>
      <c r="L25" s="16"/>
      <c r="M25" s="16"/>
      <c r="N25" s="17">
        <v>1.0269999999999999</v>
      </c>
      <c r="P25" t="s">
        <v>30</v>
      </c>
      <c r="Q25" t="s">
        <v>19</v>
      </c>
      <c r="R25">
        <v>0.06</v>
      </c>
      <c r="S25">
        <v>281.24900000000002</v>
      </c>
    </row>
    <row r="26" spans="1:19">
      <c r="A26" s="23"/>
      <c r="B26" s="136" t="s">
        <v>31</v>
      </c>
      <c r="C26" s="136"/>
      <c r="D26" s="136"/>
      <c r="E26" s="136"/>
      <c r="F26" s="137"/>
      <c r="G26" s="137"/>
      <c r="H26" s="137"/>
      <c r="I26" s="138"/>
    </row>
    <row r="27" spans="1:19">
      <c r="A27" s="11">
        <f>1</f>
        <v>1</v>
      </c>
      <c r="B27" s="12" t="s">
        <v>32</v>
      </c>
      <c r="C27" s="12" t="s">
        <v>19</v>
      </c>
      <c r="D27" s="12">
        <v>0.06</v>
      </c>
      <c r="E27">
        <v>303.065</v>
      </c>
      <c r="F27" s="13">
        <f t="shared" ref="F27:F65" si="13">E27*N27</f>
        <v>316.70292499999999</v>
      </c>
      <c r="G27" s="13">
        <f t="shared" ref="G27:G65" si="14">F27*D27</f>
        <v>19.0021755</v>
      </c>
      <c r="H27" s="14">
        <f t="shared" ref="H27:H65" si="15">G27*20/100</f>
        <v>3.8004350999999996</v>
      </c>
      <c r="I27" s="15">
        <f t="shared" ref="I27:I65" si="16">G27+H27</f>
        <v>22.802610600000001</v>
      </c>
      <c r="J27" s="16"/>
      <c r="K27" s="16"/>
      <c r="L27" s="16"/>
      <c r="M27" s="16"/>
      <c r="N27" s="17">
        <v>1.0449999999999999</v>
      </c>
      <c r="P27" t="s">
        <v>32</v>
      </c>
      <c r="Q27" t="s">
        <v>19</v>
      </c>
      <c r="R27">
        <v>0.06</v>
      </c>
      <c r="S27">
        <v>303.065</v>
      </c>
    </row>
    <row r="28" spans="1:19">
      <c r="A28" s="11">
        <f t="shared" ref="A28:A65" si="17">1+A27</f>
        <v>2</v>
      </c>
      <c r="B28" s="12" t="s">
        <v>33</v>
      </c>
      <c r="C28" s="12" t="s">
        <v>19</v>
      </c>
      <c r="D28" s="12">
        <v>0.06</v>
      </c>
      <c r="E28">
        <v>317.48899999999998</v>
      </c>
      <c r="F28" s="13">
        <f t="shared" si="13"/>
        <v>331.77600499999994</v>
      </c>
      <c r="G28" s="13">
        <f t="shared" si="14"/>
        <v>19.906560299999995</v>
      </c>
      <c r="H28" s="14">
        <f t="shared" si="15"/>
        <v>3.9813120599999992</v>
      </c>
      <c r="I28" s="15">
        <f t="shared" si="16"/>
        <v>23.887872359999996</v>
      </c>
      <c r="J28" s="16"/>
      <c r="K28" s="16"/>
      <c r="L28" s="16"/>
      <c r="M28" s="16"/>
      <c r="N28" s="17">
        <f t="shared" ref="N28:N65" si="18">N27</f>
        <v>1.0449999999999999</v>
      </c>
      <c r="P28" t="s">
        <v>33</v>
      </c>
      <c r="Q28" t="s">
        <v>19</v>
      </c>
      <c r="R28">
        <v>0.06</v>
      </c>
      <c r="S28">
        <v>317.48899999999998</v>
      </c>
    </row>
    <row r="29" spans="1:19">
      <c r="A29" s="11">
        <f t="shared" si="17"/>
        <v>3</v>
      </c>
      <c r="B29" s="12" t="s">
        <v>34</v>
      </c>
      <c r="C29" s="12" t="s">
        <v>19</v>
      </c>
      <c r="D29" s="12">
        <v>0.06</v>
      </c>
      <c r="E29">
        <v>321.28899999999999</v>
      </c>
      <c r="F29" s="13">
        <f t="shared" si="13"/>
        <v>335.74700499999994</v>
      </c>
      <c r="G29" s="13">
        <f t="shared" si="14"/>
        <v>20.144820299999996</v>
      </c>
      <c r="H29" s="14">
        <f t="shared" si="15"/>
        <v>4.028964059999999</v>
      </c>
      <c r="I29" s="15">
        <f t="shared" si="16"/>
        <v>24.173784359999996</v>
      </c>
      <c r="J29" s="16"/>
      <c r="K29" s="16"/>
      <c r="L29" s="16"/>
      <c r="M29" s="16"/>
      <c r="N29" s="17">
        <f t="shared" si="18"/>
        <v>1.0449999999999999</v>
      </c>
      <c r="P29" t="s">
        <v>34</v>
      </c>
      <c r="Q29" t="s">
        <v>19</v>
      </c>
      <c r="R29">
        <v>0.06</v>
      </c>
      <c r="S29">
        <v>321.28899999999999</v>
      </c>
    </row>
    <row r="30" spans="1:19">
      <c r="A30" s="11">
        <f t="shared" si="17"/>
        <v>4</v>
      </c>
      <c r="B30" s="12" t="s">
        <v>35</v>
      </c>
      <c r="C30" s="12" t="s">
        <v>19</v>
      </c>
      <c r="D30" s="12">
        <v>0.06</v>
      </c>
      <c r="E30">
        <v>293.03199999999998</v>
      </c>
      <c r="F30" s="13">
        <f t="shared" si="13"/>
        <v>306.21843999999999</v>
      </c>
      <c r="G30" s="13">
        <f t="shared" si="14"/>
        <v>18.373106399999998</v>
      </c>
      <c r="H30" s="14">
        <f t="shared" si="15"/>
        <v>3.6746212799999993</v>
      </c>
      <c r="I30" s="15">
        <f t="shared" si="16"/>
        <v>22.047727679999998</v>
      </c>
      <c r="J30" s="16"/>
      <c r="K30" s="16"/>
      <c r="L30" s="16"/>
      <c r="M30" s="16"/>
      <c r="N30" s="17">
        <f t="shared" si="18"/>
        <v>1.0449999999999999</v>
      </c>
      <c r="P30" t="s">
        <v>153</v>
      </c>
      <c r="Q30" t="s">
        <v>19</v>
      </c>
      <c r="R30">
        <v>0.06</v>
      </c>
      <c r="S30">
        <v>293.03199999999998</v>
      </c>
    </row>
    <row r="31" spans="1:19">
      <c r="A31" s="11">
        <f t="shared" si="17"/>
        <v>5</v>
      </c>
      <c r="B31" s="12" t="s">
        <v>36</v>
      </c>
      <c r="C31" s="12" t="s">
        <v>19</v>
      </c>
      <c r="D31" s="12">
        <v>0.06</v>
      </c>
      <c r="E31">
        <v>306.31599999999997</v>
      </c>
      <c r="F31" s="13">
        <f t="shared" si="13"/>
        <v>320.10021999999998</v>
      </c>
      <c r="G31" s="13">
        <f t="shared" si="14"/>
        <v>19.206013199999997</v>
      </c>
      <c r="H31" s="14">
        <f t="shared" si="15"/>
        <v>3.8412026399999997</v>
      </c>
      <c r="I31" s="15">
        <f t="shared" si="16"/>
        <v>23.047215839999996</v>
      </c>
      <c r="J31" s="16"/>
      <c r="K31" s="16"/>
      <c r="L31" s="16"/>
      <c r="M31" s="16"/>
      <c r="N31" s="17">
        <f t="shared" si="18"/>
        <v>1.0449999999999999</v>
      </c>
      <c r="P31" t="s">
        <v>154</v>
      </c>
      <c r="Q31" t="s">
        <v>19</v>
      </c>
      <c r="R31">
        <v>0.06</v>
      </c>
      <c r="S31">
        <v>306.31599999999997</v>
      </c>
    </row>
    <row r="32" spans="1:19">
      <c r="A32" s="11">
        <f t="shared" si="17"/>
        <v>6</v>
      </c>
      <c r="B32" s="12" t="s">
        <v>37</v>
      </c>
      <c r="C32" s="12" t="s">
        <v>19</v>
      </c>
      <c r="D32" s="12">
        <v>0.06</v>
      </c>
      <c r="E32">
        <v>309.80900000000003</v>
      </c>
      <c r="F32" s="13">
        <f t="shared" si="13"/>
        <v>323.750405</v>
      </c>
      <c r="G32" s="13">
        <f t="shared" si="14"/>
        <v>19.4250243</v>
      </c>
      <c r="H32" s="14">
        <f t="shared" si="15"/>
        <v>3.8850048600000004</v>
      </c>
      <c r="I32" s="15">
        <f t="shared" si="16"/>
        <v>23.310029159999999</v>
      </c>
      <c r="J32" s="16"/>
      <c r="K32" s="16"/>
      <c r="L32" s="16"/>
      <c r="M32" s="16"/>
      <c r="N32" s="17">
        <f t="shared" si="18"/>
        <v>1.0449999999999999</v>
      </c>
      <c r="P32" t="s">
        <v>155</v>
      </c>
      <c r="Q32" t="s">
        <v>19</v>
      </c>
      <c r="R32">
        <v>0.06</v>
      </c>
      <c r="S32">
        <v>309.80900000000003</v>
      </c>
    </row>
    <row r="33" spans="1:19">
      <c r="A33" s="11">
        <f t="shared" si="17"/>
        <v>7</v>
      </c>
      <c r="B33" s="12" t="s">
        <v>38</v>
      </c>
      <c r="C33" s="12" t="s">
        <v>19</v>
      </c>
      <c r="D33" s="12">
        <v>0.06</v>
      </c>
      <c r="E33">
        <v>297.52800000000002</v>
      </c>
      <c r="F33" s="13">
        <f t="shared" si="13"/>
        <v>310.91676000000001</v>
      </c>
      <c r="G33" s="13">
        <f t="shared" si="14"/>
        <v>18.655005599999999</v>
      </c>
      <c r="H33" s="14">
        <f t="shared" si="15"/>
        <v>3.7310011199999997</v>
      </c>
      <c r="I33" s="15">
        <f t="shared" si="16"/>
        <v>22.386006719999997</v>
      </c>
      <c r="J33" s="16"/>
      <c r="K33" s="16"/>
      <c r="L33" s="16"/>
      <c r="M33" s="16"/>
      <c r="N33" s="17">
        <f t="shared" si="18"/>
        <v>1.0449999999999999</v>
      </c>
      <c r="P33" t="s">
        <v>153</v>
      </c>
      <c r="Q33" t="s">
        <v>19</v>
      </c>
      <c r="R33">
        <v>0.06</v>
      </c>
      <c r="S33">
        <v>297.52800000000002</v>
      </c>
    </row>
    <row r="34" spans="1:19">
      <c r="A34" s="11">
        <f t="shared" si="17"/>
        <v>8</v>
      </c>
      <c r="B34" s="12" t="s">
        <v>39</v>
      </c>
      <c r="C34" s="12" t="s">
        <v>19</v>
      </c>
      <c r="D34" s="12">
        <v>0.06</v>
      </c>
      <c r="E34">
        <v>311.33</v>
      </c>
      <c r="F34" s="13">
        <f t="shared" si="13"/>
        <v>325.33984999999996</v>
      </c>
      <c r="G34" s="13">
        <f t="shared" si="14"/>
        <v>19.520390999999996</v>
      </c>
      <c r="H34" s="14">
        <f t="shared" si="15"/>
        <v>3.9040781999999989</v>
      </c>
      <c r="I34" s="15">
        <f t="shared" si="16"/>
        <v>23.424469199999997</v>
      </c>
      <c r="J34" s="16"/>
      <c r="K34" s="16"/>
      <c r="L34" s="16"/>
      <c r="M34" s="16"/>
      <c r="N34" s="17">
        <f t="shared" si="18"/>
        <v>1.0449999999999999</v>
      </c>
      <c r="P34" t="s">
        <v>154</v>
      </c>
      <c r="Q34" t="s">
        <v>19</v>
      </c>
      <c r="R34">
        <v>0.06</v>
      </c>
      <c r="S34">
        <v>311.33</v>
      </c>
    </row>
    <row r="35" spans="1:19">
      <c r="A35" s="11">
        <f t="shared" si="17"/>
        <v>9</v>
      </c>
      <c r="B35" s="12" t="s">
        <v>40</v>
      </c>
      <c r="C35" s="12" t="s">
        <v>19</v>
      </c>
      <c r="D35" s="12">
        <v>0.06</v>
      </c>
      <c r="E35">
        <v>314.96100000000001</v>
      </c>
      <c r="F35" s="13">
        <f t="shared" si="13"/>
        <v>329.13424499999996</v>
      </c>
      <c r="G35" s="13">
        <f t="shared" si="14"/>
        <v>19.748054699999997</v>
      </c>
      <c r="H35" s="14">
        <f t="shared" si="15"/>
        <v>3.9496109399999995</v>
      </c>
      <c r="I35" s="15">
        <f t="shared" si="16"/>
        <v>23.697665639999997</v>
      </c>
      <c r="J35" s="16"/>
      <c r="K35" s="16"/>
      <c r="L35" s="16"/>
      <c r="M35" s="16"/>
      <c r="N35" s="17">
        <f t="shared" si="18"/>
        <v>1.0449999999999999</v>
      </c>
      <c r="P35" t="s">
        <v>155</v>
      </c>
      <c r="Q35" t="s">
        <v>19</v>
      </c>
      <c r="R35">
        <v>0.06</v>
      </c>
      <c r="S35">
        <v>314.96100000000001</v>
      </c>
    </row>
    <row r="36" spans="1:19">
      <c r="A36" s="11">
        <f t="shared" si="17"/>
        <v>10</v>
      </c>
      <c r="B36" s="12" t="s">
        <v>41</v>
      </c>
      <c r="C36" s="12" t="s">
        <v>19</v>
      </c>
      <c r="D36" s="12">
        <v>0.06</v>
      </c>
      <c r="E36">
        <v>296.94200000000001</v>
      </c>
      <c r="F36" s="13">
        <f t="shared" si="13"/>
        <v>310.30439000000001</v>
      </c>
      <c r="G36" s="13">
        <f t="shared" si="14"/>
        <v>18.6182634</v>
      </c>
      <c r="H36" s="14">
        <f t="shared" si="15"/>
        <v>3.7236526800000003</v>
      </c>
      <c r="I36" s="15">
        <f t="shared" si="16"/>
        <v>22.341916080000001</v>
      </c>
      <c r="J36" s="16"/>
      <c r="K36" s="16"/>
      <c r="L36" s="16"/>
      <c r="M36" s="16"/>
      <c r="N36" s="17">
        <f t="shared" si="18"/>
        <v>1.0449999999999999</v>
      </c>
      <c r="P36" t="s">
        <v>153</v>
      </c>
      <c r="Q36" t="s">
        <v>19</v>
      </c>
      <c r="R36">
        <v>0.06</v>
      </c>
      <c r="S36">
        <v>296.94200000000001</v>
      </c>
    </row>
    <row r="37" spans="1:19">
      <c r="A37" s="11">
        <f t="shared" si="17"/>
        <v>11</v>
      </c>
      <c r="B37" s="12" t="s">
        <v>42</v>
      </c>
      <c r="C37" s="12" t="s">
        <v>19</v>
      </c>
      <c r="D37" s="12">
        <v>0.06</v>
      </c>
      <c r="E37">
        <v>304.68099999999998</v>
      </c>
      <c r="F37" s="13">
        <f t="shared" si="13"/>
        <v>318.39164499999998</v>
      </c>
      <c r="G37" s="13">
        <f t="shared" si="14"/>
        <v>19.103498699999999</v>
      </c>
      <c r="H37" s="14">
        <f t="shared" si="15"/>
        <v>3.8206997400000002</v>
      </c>
      <c r="I37" s="15">
        <f t="shared" si="16"/>
        <v>22.924198439999998</v>
      </c>
      <c r="J37" s="16"/>
      <c r="K37" s="16"/>
      <c r="L37" s="16"/>
      <c r="M37" s="16"/>
      <c r="N37" s="17">
        <f t="shared" si="18"/>
        <v>1.0449999999999999</v>
      </c>
      <c r="P37" t="s">
        <v>42</v>
      </c>
      <c r="Q37" t="s">
        <v>19</v>
      </c>
      <c r="R37">
        <v>0.06</v>
      </c>
      <c r="S37">
        <v>304.68099999999998</v>
      </c>
    </row>
    <row r="38" spans="1:19">
      <c r="A38" s="11">
        <f t="shared" si="17"/>
        <v>12</v>
      </c>
      <c r="B38" s="12" t="s">
        <v>43</v>
      </c>
      <c r="C38" s="12" t="s">
        <v>19</v>
      </c>
      <c r="D38" s="12">
        <v>0.06</v>
      </c>
      <c r="E38">
        <v>308.12900000000002</v>
      </c>
      <c r="F38" s="13">
        <f t="shared" si="13"/>
        <v>321.99480499999999</v>
      </c>
      <c r="G38" s="13">
        <f t="shared" si="14"/>
        <v>19.319688299999999</v>
      </c>
      <c r="H38" s="14">
        <f t="shared" si="15"/>
        <v>3.8639376599999995</v>
      </c>
      <c r="I38" s="15">
        <f t="shared" si="16"/>
        <v>23.183625960000001</v>
      </c>
      <c r="J38" s="16"/>
      <c r="K38" s="16"/>
      <c r="L38" s="16"/>
      <c r="M38" s="16"/>
      <c r="N38" s="17">
        <f t="shared" si="18"/>
        <v>1.0449999999999999</v>
      </c>
      <c r="P38" t="s">
        <v>155</v>
      </c>
      <c r="Q38" t="s">
        <v>19</v>
      </c>
      <c r="R38">
        <v>0.06</v>
      </c>
      <c r="S38">
        <v>308.12900000000002</v>
      </c>
    </row>
    <row r="39" spans="1:19">
      <c r="A39" s="11">
        <f t="shared" si="17"/>
        <v>13</v>
      </c>
      <c r="B39" s="12" t="s">
        <v>44</v>
      </c>
      <c r="C39" s="12" t="s">
        <v>19</v>
      </c>
      <c r="D39" s="12">
        <v>0.06</v>
      </c>
      <c r="E39">
        <v>305.935</v>
      </c>
      <c r="F39" s="13">
        <f t="shared" si="13"/>
        <v>319.70207499999998</v>
      </c>
      <c r="G39" s="13">
        <f t="shared" si="14"/>
        <v>19.182124499999997</v>
      </c>
      <c r="H39" s="14">
        <f t="shared" si="15"/>
        <v>3.8364248999999995</v>
      </c>
      <c r="I39" s="15">
        <f t="shared" si="16"/>
        <v>23.018549399999998</v>
      </c>
      <c r="J39" s="16"/>
      <c r="K39" s="16"/>
      <c r="L39" s="16"/>
      <c r="M39" s="16"/>
      <c r="N39" s="17">
        <f t="shared" si="18"/>
        <v>1.0449999999999999</v>
      </c>
      <c r="P39" t="s">
        <v>153</v>
      </c>
      <c r="Q39" t="s">
        <v>19</v>
      </c>
      <c r="R39">
        <v>0.06</v>
      </c>
      <c r="S39">
        <v>305.935</v>
      </c>
    </row>
    <row r="40" spans="1:19">
      <c r="A40" s="11">
        <f t="shared" si="17"/>
        <v>14</v>
      </c>
      <c r="B40" s="12" t="s">
        <v>45</v>
      </c>
      <c r="C40" s="12" t="s">
        <v>19</v>
      </c>
      <c r="D40" s="12">
        <v>0.06</v>
      </c>
      <c r="E40">
        <v>320.70400000000001</v>
      </c>
      <c r="F40" s="13">
        <f t="shared" si="13"/>
        <v>335.13567999999998</v>
      </c>
      <c r="G40" s="13">
        <f t="shared" si="14"/>
        <v>20.108140799999997</v>
      </c>
      <c r="H40" s="14">
        <f t="shared" si="15"/>
        <v>4.0216281599999997</v>
      </c>
      <c r="I40" s="15">
        <f t="shared" si="16"/>
        <v>24.129768959999996</v>
      </c>
      <c r="J40" s="16"/>
      <c r="K40" s="16"/>
      <c r="L40" s="16"/>
      <c r="M40" s="16"/>
      <c r="N40" s="17">
        <f t="shared" si="18"/>
        <v>1.0449999999999999</v>
      </c>
      <c r="P40" t="s">
        <v>45</v>
      </c>
      <c r="Q40" t="s">
        <v>19</v>
      </c>
      <c r="R40">
        <v>0.06</v>
      </c>
      <c r="S40">
        <v>320.70400000000001</v>
      </c>
    </row>
    <row r="41" spans="1:19">
      <c r="A41" s="11">
        <f t="shared" si="17"/>
        <v>15</v>
      </c>
      <c r="B41" s="12" t="s">
        <v>46</v>
      </c>
      <c r="C41" s="12" t="s">
        <v>19</v>
      </c>
      <c r="D41" s="12">
        <v>0.06</v>
      </c>
      <c r="E41">
        <v>324.59300000000002</v>
      </c>
      <c r="F41" s="13">
        <f t="shared" si="13"/>
        <v>339.19968499999999</v>
      </c>
      <c r="G41" s="13">
        <f t="shared" si="14"/>
        <v>20.3519811</v>
      </c>
      <c r="H41" s="14">
        <f t="shared" si="15"/>
        <v>4.0703962200000001</v>
      </c>
      <c r="I41" s="15">
        <f t="shared" si="16"/>
        <v>24.422377319999999</v>
      </c>
      <c r="J41" s="16"/>
      <c r="K41" s="16"/>
      <c r="L41" s="16"/>
      <c r="M41" s="16"/>
      <c r="N41" s="17">
        <f t="shared" si="18"/>
        <v>1.0449999999999999</v>
      </c>
      <c r="P41" t="s">
        <v>155</v>
      </c>
      <c r="Q41" t="s">
        <v>19</v>
      </c>
      <c r="R41">
        <v>0.06</v>
      </c>
      <c r="S41">
        <v>324.59300000000002</v>
      </c>
    </row>
    <row r="42" spans="1:19">
      <c r="A42" s="11">
        <f t="shared" si="17"/>
        <v>16</v>
      </c>
      <c r="B42" s="12" t="s">
        <v>47</v>
      </c>
      <c r="C42" s="12" t="s">
        <v>19</v>
      </c>
      <c r="D42" s="12">
        <v>0.06</v>
      </c>
      <c r="E42">
        <v>306.71699999999998</v>
      </c>
      <c r="F42" s="13">
        <f t="shared" si="13"/>
        <v>320.51926499999996</v>
      </c>
      <c r="G42" s="13">
        <f t="shared" si="14"/>
        <v>19.231155899999997</v>
      </c>
      <c r="H42" s="14">
        <f t="shared" si="15"/>
        <v>3.8462311799999997</v>
      </c>
      <c r="I42" s="15">
        <f t="shared" si="16"/>
        <v>23.077387079999998</v>
      </c>
      <c r="J42" s="16"/>
      <c r="K42" s="16"/>
      <c r="L42" s="16"/>
      <c r="M42" s="16"/>
      <c r="N42" s="17">
        <f t="shared" si="18"/>
        <v>1.0449999999999999</v>
      </c>
      <c r="P42" t="s">
        <v>47</v>
      </c>
      <c r="Q42" t="s">
        <v>19</v>
      </c>
      <c r="R42">
        <v>0.06</v>
      </c>
      <c r="S42">
        <v>306.71699999999998</v>
      </c>
    </row>
    <row r="43" spans="1:19">
      <c r="A43" s="11">
        <f t="shared" si="17"/>
        <v>17</v>
      </c>
      <c r="B43" s="12" t="s">
        <v>48</v>
      </c>
      <c r="C43" s="12" t="s">
        <v>19</v>
      </c>
      <c r="D43" s="12">
        <v>0.06</v>
      </c>
      <c r="E43">
        <v>321.57600000000002</v>
      </c>
      <c r="F43" s="13">
        <f t="shared" si="13"/>
        <v>336.04692</v>
      </c>
      <c r="G43" s="13">
        <f t="shared" si="14"/>
        <v>20.162815200000001</v>
      </c>
      <c r="H43" s="14">
        <f t="shared" si="15"/>
        <v>4.0325630400000003</v>
      </c>
      <c r="I43" s="15">
        <f t="shared" si="16"/>
        <v>24.19537824</v>
      </c>
      <c r="J43" s="16"/>
      <c r="K43" s="16"/>
      <c r="L43" s="16"/>
      <c r="M43" s="16"/>
      <c r="N43" s="17">
        <f t="shared" si="18"/>
        <v>1.0449999999999999</v>
      </c>
      <c r="P43" t="s">
        <v>48</v>
      </c>
      <c r="Q43" t="s">
        <v>19</v>
      </c>
      <c r="R43">
        <v>0.06</v>
      </c>
      <c r="S43">
        <v>321.57600000000002</v>
      </c>
    </row>
    <row r="44" spans="1:19">
      <c r="A44" s="11">
        <f t="shared" si="17"/>
        <v>18</v>
      </c>
      <c r="B44" s="12" t="s">
        <v>49</v>
      </c>
      <c r="C44" s="12" t="s">
        <v>19</v>
      </c>
      <c r="D44" s="12">
        <v>0.06</v>
      </c>
      <c r="E44">
        <v>325.48899999999998</v>
      </c>
      <c r="F44" s="13">
        <f t="shared" si="13"/>
        <v>340.13600499999995</v>
      </c>
      <c r="G44" s="13">
        <f t="shared" si="14"/>
        <v>20.408160299999995</v>
      </c>
      <c r="H44" s="14">
        <f t="shared" si="15"/>
        <v>4.0816320599999987</v>
      </c>
      <c r="I44" s="15">
        <f t="shared" si="16"/>
        <v>24.489792359999996</v>
      </c>
      <c r="J44" s="16"/>
      <c r="K44" s="16"/>
      <c r="L44" s="16"/>
      <c r="M44" s="16"/>
      <c r="N44" s="17">
        <f t="shared" si="18"/>
        <v>1.0449999999999999</v>
      </c>
      <c r="P44" t="s">
        <v>49</v>
      </c>
      <c r="Q44" t="s">
        <v>19</v>
      </c>
      <c r="R44">
        <v>0.06</v>
      </c>
      <c r="S44">
        <v>325.48899999999998</v>
      </c>
    </row>
    <row r="45" spans="1:19">
      <c r="A45" s="11">
        <f t="shared" si="17"/>
        <v>19</v>
      </c>
      <c r="B45" s="12" t="s">
        <v>50</v>
      </c>
      <c r="C45" s="12" t="s">
        <v>19</v>
      </c>
      <c r="D45" s="12">
        <v>0.06</v>
      </c>
      <c r="E45">
        <v>337.93599999999998</v>
      </c>
      <c r="F45" s="13">
        <f t="shared" si="13"/>
        <v>353.14311999999995</v>
      </c>
      <c r="G45" s="13">
        <f t="shared" si="14"/>
        <v>21.188587199999997</v>
      </c>
      <c r="H45" s="14">
        <f t="shared" si="15"/>
        <v>4.2377174399999999</v>
      </c>
      <c r="I45" s="15">
        <f t="shared" si="16"/>
        <v>25.426304639999998</v>
      </c>
      <c r="J45" s="16"/>
      <c r="K45" s="16"/>
      <c r="L45" s="16"/>
      <c r="M45" s="16"/>
      <c r="N45" s="17">
        <f t="shared" si="18"/>
        <v>1.0449999999999999</v>
      </c>
      <c r="P45" t="s">
        <v>50</v>
      </c>
      <c r="Q45" t="s">
        <v>19</v>
      </c>
      <c r="R45">
        <v>0.06</v>
      </c>
      <c r="S45">
        <v>337.93599999999998</v>
      </c>
    </row>
    <row r="46" spans="1:19">
      <c r="A46" s="11">
        <f t="shared" si="17"/>
        <v>20</v>
      </c>
      <c r="B46" s="12" t="s">
        <v>51</v>
      </c>
      <c r="C46" s="12" t="s">
        <v>19</v>
      </c>
      <c r="D46" s="12">
        <v>0.06</v>
      </c>
      <c r="E46">
        <v>356.35300000000001</v>
      </c>
      <c r="F46" s="13">
        <f t="shared" si="13"/>
        <v>372.38888499999996</v>
      </c>
      <c r="G46" s="13">
        <f t="shared" si="14"/>
        <v>22.343333099999995</v>
      </c>
      <c r="H46" s="14">
        <f t="shared" si="15"/>
        <v>4.4686666199999987</v>
      </c>
      <c r="I46" s="15">
        <f t="shared" si="16"/>
        <v>26.811999719999996</v>
      </c>
      <c r="J46" s="16"/>
      <c r="K46" s="16"/>
      <c r="L46" s="16"/>
      <c r="M46" s="16"/>
      <c r="N46" s="17">
        <f t="shared" si="18"/>
        <v>1.0449999999999999</v>
      </c>
      <c r="P46" t="s">
        <v>51</v>
      </c>
      <c r="Q46" t="s">
        <v>19</v>
      </c>
      <c r="R46">
        <v>0.06</v>
      </c>
      <c r="S46">
        <v>356.35300000000001</v>
      </c>
    </row>
    <row r="47" spans="1:19">
      <c r="A47" s="11">
        <f t="shared" si="17"/>
        <v>21</v>
      </c>
      <c r="B47" s="12" t="s">
        <v>52</v>
      </c>
      <c r="C47" s="12" t="s">
        <v>19</v>
      </c>
      <c r="D47" s="12">
        <v>0.06</v>
      </c>
      <c r="E47">
        <v>361.22199999999998</v>
      </c>
      <c r="F47" s="13">
        <f t="shared" si="13"/>
        <v>377.47698999999994</v>
      </c>
      <c r="G47" s="13">
        <f t="shared" si="14"/>
        <v>22.648619399999994</v>
      </c>
      <c r="H47" s="14">
        <f t="shared" si="15"/>
        <v>4.5297238799999988</v>
      </c>
      <c r="I47" s="15">
        <f t="shared" si="16"/>
        <v>27.178343279999993</v>
      </c>
      <c r="J47" s="16"/>
      <c r="K47" s="16"/>
      <c r="L47" s="16"/>
      <c r="M47" s="16"/>
      <c r="N47" s="17">
        <f t="shared" si="18"/>
        <v>1.0449999999999999</v>
      </c>
      <c r="P47" t="s">
        <v>52</v>
      </c>
      <c r="Q47" t="s">
        <v>19</v>
      </c>
      <c r="R47">
        <v>0.06</v>
      </c>
      <c r="S47">
        <v>361.22199999999998</v>
      </c>
    </row>
    <row r="48" spans="1:19">
      <c r="A48" s="11">
        <f t="shared" si="17"/>
        <v>22</v>
      </c>
      <c r="B48" s="12" t="s">
        <v>53</v>
      </c>
      <c r="C48" s="12" t="s">
        <v>19</v>
      </c>
      <c r="D48" s="12">
        <v>0.06</v>
      </c>
      <c r="E48">
        <v>294.22500000000002</v>
      </c>
      <c r="F48" s="13">
        <f t="shared" si="13"/>
        <v>307.465125</v>
      </c>
      <c r="G48" s="13">
        <f t="shared" si="14"/>
        <v>18.447907499999999</v>
      </c>
      <c r="H48" s="14">
        <f t="shared" si="15"/>
        <v>3.6895815000000001</v>
      </c>
      <c r="I48" s="15">
        <f t="shared" si="16"/>
        <v>22.137488999999999</v>
      </c>
      <c r="J48" s="16"/>
      <c r="K48" s="16"/>
      <c r="L48" s="16"/>
      <c r="M48" s="16"/>
      <c r="N48" s="17">
        <f t="shared" si="18"/>
        <v>1.0449999999999999</v>
      </c>
      <c r="P48" t="s">
        <v>153</v>
      </c>
      <c r="Q48" t="s">
        <v>19</v>
      </c>
      <c r="R48">
        <v>0.06</v>
      </c>
      <c r="S48">
        <v>294.22500000000002</v>
      </c>
    </row>
    <row r="49" spans="1:19">
      <c r="A49" s="11">
        <f t="shared" si="17"/>
        <v>23</v>
      </c>
      <c r="B49" s="12" t="s">
        <v>54</v>
      </c>
      <c r="C49" s="12" t="s">
        <v>19</v>
      </c>
      <c r="D49" s="12">
        <v>0.06</v>
      </c>
      <c r="E49">
        <v>307.59300000000002</v>
      </c>
      <c r="F49" s="13">
        <f t="shared" si="13"/>
        <v>321.434685</v>
      </c>
      <c r="G49" s="13">
        <f t="shared" si="14"/>
        <v>19.286081100000001</v>
      </c>
      <c r="H49" s="14">
        <f t="shared" si="15"/>
        <v>3.8572162200000002</v>
      </c>
      <c r="I49" s="15">
        <f t="shared" si="16"/>
        <v>23.143297320000002</v>
      </c>
      <c r="J49" s="16"/>
      <c r="K49" s="16"/>
      <c r="L49" s="16"/>
      <c r="M49" s="16"/>
      <c r="N49" s="17">
        <f t="shared" si="18"/>
        <v>1.0449999999999999</v>
      </c>
      <c r="P49" t="s">
        <v>154</v>
      </c>
      <c r="Q49" t="s">
        <v>19</v>
      </c>
      <c r="R49">
        <v>0.06</v>
      </c>
      <c r="S49">
        <v>307.59300000000002</v>
      </c>
    </row>
    <row r="50" spans="1:19">
      <c r="A50" s="11">
        <f t="shared" si="17"/>
        <v>24</v>
      </c>
      <c r="B50" s="12" t="s">
        <v>55</v>
      </c>
      <c r="C50" s="12" t="s">
        <v>19</v>
      </c>
      <c r="D50" s="12">
        <v>0.06</v>
      </c>
      <c r="E50">
        <v>311.12099999999998</v>
      </c>
      <c r="F50" s="13">
        <f t="shared" si="13"/>
        <v>325.12144499999994</v>
      </c>
      <c r="G50" s="13">
        <f t="shared" si="14"/>
        <v>19.507286699999995</v>
      </c>
      <c r="H50" s="14">
        <f t="shared" si="15"/>
        <v>3.901457339999999</v>
      </c>
      <c r="I50" s="15">
        <f t="shared" si="16"/>
        <v>23.408744039999995</v>
      </c>
      <c r="J50" s="16"/>
      <c r="K50" s="16"/>
      <c r="L50" s="16"/>
      <c r="M50" s="16"/>
      <c r="N50" s="17">
        <f t="shared" si="18"/>
        <v>1.0449999999999999</v>
      </c>
      <c r="P50" t="s">
        <v>155</v>
      </c>
      <c r="Q50" t="s">
        <v>19</v>
      </c>
      <c r="R50">
        <v>0.06</v>
      </c>
      <c r="S50">
        <v>311.12099999999998</v>
      </c>
    </row>
    <row r="51" spans="1:19">
      <c r="A51" s="11">
        <f t="shared" si="17"/>
        <v>25</v>
      </c>
      <c r="B51" s="12" t="s">
        <v>56</v>
      </c>
      <c r="C51" s="12" t="s">
        <v>19</v>
      </c>
      <c r="D51" s="12">
        <v>0.06</v>
      </c>
      <c r="E51">
        <v>427.64499999999998</v>
      </c>
      <c r="F51" s="13">
        <f t="shared" si="13"/>
        <v>446.88902499999995</v>
      </c>
      <c r="G51" s="13">
        <f t="shared" si="14"/>
        <v>26.813341499999996</v>
      </c>
      <c r="H51" s="14">
        <f t="shared" si="15"/>
        <v>5.3626682999999993</v>
      </c>
      <c r="I51" s="15">
        <f t="shared" si="16"/>
        <v>32.176009799999996</v>
      </c>
      <c r="J51" s="16"/>
      <c r="K51" s="16"/>
      <c r="L51" s="16"/>
      <c r="M51" s="16"/>
      <c r="N51" s="17">
        <f t="shared" si="18"/>
        <v>1.0449999999999999</v>
      </c>
      <c r="P51" t="s">
        <v>156</v>
      </c>
      <c r="Q51" t="s">
        <v>19</v>
      </c>
      <c r="R51">
        <v>0.06</v>
      </c>
      <c r="S51">
        <v>427.64499999999998</v>
      </c>
    </row>
    <row r="52" spans="1:19">
      <c r="A52" s="11">
        <f t="shared" si="17"/>
        <v>26</v>
      </c>
      <c r="B52" s="12" t="s">
        <v>57</v>
      </c>
      <c r="C52" s="12" t="s">
        <v>19</v>
      </c>
      <c r="D52" s="12">
        <v>0.06</v>
      </c>
      <c r="E52">
        <v>455.75400000000002</v>
      </c>
      <c r="F52" s="13">
        <f t="shared" si="13"/>
        <v>476.26292999999998</v>
      </c>
      <c r="G52" s="13">
        <f t="shared" si="14"/>
        <v>28.575775799999999</v>
      </c>
      <c r="H52" s="14">
        <f t="shared" si="15"/>
        <v>5.7151551599999992</v>
      </c>
      <c r="I52" s="15">
        <f t="shared" si="16"/>
        <v>34.290930959999997</v>
      </c>
      <c r="J52" s="16"/>
      <c r="K52" s="16"/>
      <c r="L52" s="16"/>
      <c r="M52" s="16"/>
      <c r="N52" s="17">
        <f t="shared" si="18"/>
        <v>1.0449999999999999</v>
      </c>
      <c r="P52" t="s">
        <v>157</v>
      </c>
      <c r="Q52" t="s">
        <v>19</v>
      </c>
      <c r="R52">
        <v>0.06</v>
      </c>
      <c r="S52">
        <v>455.75400000000002</v>
      </c>
    </row>
    <row r="53" spans="1:19">
      <c r="A53" s="11">
        <f t="shared" si="17"/>
        <v>27</v>
      </c>
      <c r="B53" s="12" t="s">
        <v>58</v>
      </c>
      <c r="C53" s="12" t="s">
        <v>19</v>
      </c>
      <c r="D53" s="12">
        <v>0.06</v>
      </c>
      <c r="E53">
        <v>463.36599999999999</v>
      </c>
      <c r="F53" s="13">
        <f t="shared" si="13"/>
        <v>484.21746999999993</v>
      </c>
      <c r="G53" s="13">
        <f t="shared" si="14"/>
        <v>29.053048199999996</v>
      </c>
      <c r="H53" s="14">
        <f t="shared" si="15"/>
        <v>5.8106096399999991</v>
      </c>
      <c r="I53" s="15">
        <f t="shared" si="16"/>
        <v>34.863657839999995</v>
      </c>
      <c r="J53" s="16"/>
      <c r="K53" s="16"/>
      <c r="L53" s="16"/>
      <c r="M53" s="16"/>
      <c r="N53" s="17">
        <f t="shared" si="18"/>
        <v>1.0449999999999999</v>
      </c>
      <c r="P53" t="s">
        <v>158</v>
      </c>
      <c r="Q53" t="s">
        <v>19</v>
      </c>
      <c r="R53">
        <v>0.06</v>
      </c>
      <c r="S53">
        <v>463.36599999999999</v>
      </c>
    </row>
    <row r="54" spans="1:19">
      <c r="A54" s="11">
        <f t="shared" si="17"/>
        <v>28</v>
      </c>
      <c r="B54" s="12" t="s">
        <v>59</v>
      </c>
      <c r="C54" s="12" t="s">
        <v>19</v>
      </c>
      <c r="D54" s="12">
        <v>0.06</v>
      </c>
      <c r="E54">
        <v>424.88499999999999</v>
      </c>
      <c r="F54" s="13">
        <f t="shared" si="13"/>
        <v>444.00482499999998</v>
      </c>
      <c r="G54" s="13">
        <f t="shared" si="14"/>
        <v>26.640289499999998</v>
      </c>
      <c r="H54" s="14">
        <f t="shared" si="15"/>
        <v>5.3280579000000001</v>
      </c>
      <c r="I54" s="15">
        <f t="shared" si="16"/>
        <v>31.968347399999999</v>
      </c>
      <c r="J54" s="16"/>
      <c r="K54" s="16"/>
      <c r="L54" s="16"/>
      <c r="M54" s="16"/>
      <c r="N54" s="17">
        <f t="shared" si="18"/>
        <v>1.0449999999999999</v>
      </c>
      <c r="P54" t="s">
        <v>159</v>
      </c>
      <c r="Q54" t="s">
        <v>19</v>
      </c>
      <c r="R54">
        <v>0.06</v>
      </c>
      <c r="S54">
        <v>424.88499999999999</v>
      </c>
    </row>
    <row r="55" spans="1:19">
      <c r="A55" s="11">
        <f t="shared" si="17"/>
        <v>29</v>
      </c>
      <c r="B55" s="12" t="s">
        <v>60</v>
      </c>
      <c r="C55" s="12" t="s">
        <v>19</v>
      </c>
      <c r="D55" s="12">
        <v>0.06</v>
      </c>
      <c r="E55">
        <v>452.73399999999998</v>
      </c>
      <c r="F55" s="13">
        <f t="shared" si="13"/>
        <v>473.10702999999995</v>
      </c>
      <c r="G55" s="13">
        <f t="shared" si="14"/>
        <v>28.386421799999997</v>
      </c>
      <c r="H55" s="14">
        <f t="shared" si="15"/>
        <v>5.6772843599999998</v>
      </c>
      <c r="I55" s="15">
        <f t="shared" si="16"/>
        <v>34.063706159999995</v>
      </c>
      <c r="J55" s="16"/>
      <c r="K55" s="16"/>
      <c r="L55" s="16"/>
      <c r="M55" s="16"/>
      <c r="N55" s="17">
        <f t="shared" si="18"/>
        <v>1.0449999999999999</v>
      </c>
      <c r="P55" t="s">
        <v>160</v>
      </c>
      <c r="Q55" t="s">
        <v>19</v>
      </c>
      <c r="R55">
        <v>0.06</v>
      </c>
      <c r="S55">
        <v>452.73399999999998</v>
      </c>
    </row>
    <row r="56" spans="1:19">
      <c r="A56" s="11">
        <f t="shared" si="17"/>
        <v>30</v>
      </c>
      <c r="B56" s="12" t="s">
        <v>61</v>
      </c>
      <c r="C56" s="12" t="s">
        <v>19</v>
      </c>
      <c r="D56" s="12">
        <v>0.06</v>
      </c>
      <c r="E56">
        <v>460.24599999999998</v>
      </c>
      <c r="F56" s="13">
        <f t="shared" si="13"/>
        <v>480.95706999999993</v>
      </c>
      <c r="G56" s="13">
        <f t="shared" si="14"/>
        <v>28.857424199999993</v>
      </c>
      <c r="H56" s="14">
        <f t="shared" si="15"/>
        <v>5.7714848399999985</v>
      </c>
      <c r="I56" s="15">
        <f t="shared" si="16"/>
        <v>34.628909039999989</v>
      </c>
      <c r="J56" s="16"/>
      <c r="K56" s="16"/>
      <c r="L56" s="16"/>
      <c r="M56" s="16"/>
      <c r="N56" s="17">
        <f t="shared" si="18"/>
        <v>1.0449999999999999</v>
      </c>
      <c r="P56" t="s">
        <v>161</v>
      </c>
      <c r="Q56" t="s">
        <v>19</v>
      </c>
      <c r="R56">
        <v>0.06</v>
      </c>
      <c r="S56">
        <v>460.24599999999998</v>
      </c>
    </row>
    <row r="57" spans="1:19">
      <c r="A57" s="11">
        <f t="shared" si="17"/>
        <v>31</v>
      </c>
      <c r="B57" s="12" t="s">
        <v>62</v>
      </c>
      <c r="C57" s="12" t="s">
        <v>19</v>
      </c>
      <c r="D57" s="12">
        <v>0.06</v>
      </c>
      <c r="E57">
        <v>409.02499999999998</v>
      </c>
      <c r="F57" s="13">
        <f t="shared" si="13"/>
        <v>427.43112499999995</v>
      </c>
      <c r="G57" s="13">
        <f t="shared" si="14"/>
        <v>25.645867499999998</v>
      </c>
      <c r="H57" s="14">
        <f t="shared" si="15"/>
        <v>5.1291734999999994</v>
      </c>
      <c r="I57" s="15">
        <f t="shared" si="16"/>
        <v>30.775040999999998</v>
      </c>
      <c r="J57" s="16"/>
      <c r="K57" s="16"/>
      <c r="L57" s="16"/>
      <c r="M57" s="16"/>
      <c r="N57" s="17">
        <f t="shared" si="18"/>
        <v>1.0449999999999999</v>
      </c>
      <c r="P57" t="s">
        <v>162</v>
      </c>
      <c r="Q57" t="s">
        <v>19</v>
      </c>
      <c r="R57">
        <v>0.06</v>
      </c>
      <c r="S57">
        <v>409.02499999999998</v>
      </c>
    </row>
    <row r="58" spans="1:19">
      <c r="A58" s="11">
        <f t="shared" si="17"/>
        <v>32</v>
      </c>
      <c r="B58" s="12" t="s">
        <v>63</v>
      </c>
      <c r="C58" s="12" t="s">
        <v>19</v>
      </c>
      <c r="D58" s="12">
        <v>0.06</v>
      </c>
      <c r="E58">
        <v>435.04399999999998</v>
      </c>
      <c r="F58" s="13">
        <f t="shared" si="13"/>
        <v>454.62097999999997</v>
      </c>
      <c r="G58" s="13">
        <f t="shared" si="14"/>
        <v>27.277258799999998</v>
      </c>
      <c r="H58" s="14">
        <f t="shared" si="15"/>
        <v>5.4554517599999999</v>
      </c>
      <c r="I58" s="15">
        <f t="shared" si="16"/>
        <v>32.732710560000001</v>
      </c>
      <c r="J58" s="16"/>
      <c r="K58" s="16"/>
      <c r="L58" s="16"/>
      <c r="M58" s="16"/>
      <c r="N58" s="17">
        <f t="shared" si="18"/>
        <v>1.0449999999999999</v>
      </c>
      <c r="P58" t="s">
        <v>163</v>
      </c>
      <c r="Q58" t="s">
        <v>19</v>
      </c>
      <c r="R58">
        <v>0.06</v>
      </c>
      <c r="S58">
        <v>435.04399999999998</v>
      </c>
    </row>
    <row r="59" spans="1:19">
      <c r="A59" s="11">
        <f t="shared" si="17"/>
        <v>33</v>
      </c>
      <c r="B59" s="12" t="s">
        <v>64</v>
      </c>
      <c r="C59" s="12" t="s">
        <v>19</v>
      </c>
      <c r="D59" s="12">
        <v>0.06</v>
      </c>
      <c r="E59">
        <v>442.08600000000001</v>
      </c>
      <c r="F59" s="13">
        <f t="shared" si="13"/>
        <v>461.97987000000001</v>
      </c>
      <c r="G59" s="13">
        <f t="shared" si="14"/>
        <v>27.718792199999999</v>
      </c>
      <c r="H59" s="14">
        <f t="shared" si="15"/>
        <v>5.5437584400000004</v>
      </c>
      <c r="I59" s="15">
        <f t="shared" si="16"/>
        <v>33.262550640000001</v>
      </c>
      <c r="J59" s="16"/>
      <c r="K59" s="16"/>
      <c r="L59" s="16"/>
      <c r="M59" s="16"/>
      <c r="N59" s="17">
        <f t="shared" si="18"/>
        <v>1.0449999999999999</v>
      </c>
      <c r="P59" t="s">
        <v>164</v>
      </c>
      <c r="Q59" t="s">
        <v>19</v>
      </c>
      <c r="R59">
        <v>0.06</v>
      </c>
      <c r="S59">
        <v>442.08600000000001</v>
      </c>
    </row>
    <row r="60" spans="1:19">
      <c r="A60" s="11">
        <f t="shared" si="17"/>
        <v>34</v>
      </c>
      <c r="B60" s="12" t="s">
        <v>65</v>
      </c>
      <c r="C60" s="12" t="s">
        <v>19</v>
      </c>
      <c r="D60" s="12">
        <v>0.06</v>
      </c>
      <c r="E60">
        <v>428.74299999999999</v>
      </c>
      <c r="F60" s="13">
        <f t="shared" si="13"/>
        <v>448.03643499999998</v>
      </c>
      <c r="G60" s="13">
        <f t="shared" si="14"/>
        <v>26.882186099999998</v>
      </c>
      <c r="H60" s="14">
        <f t="shared" si="15"/>
        <v>5.3764372200000006</v>
      </c>
      <c r="I60" s="15">
        <f t="shared" si="16"/>
        <v>32.258623319999998</v>
      </c>
      <c r="J60" s="16"/>
      <c r="K60" s="16"/>
      <c r="L60" s="16"/>
      <c r="M60" s="16"/>
      <c r="N60" s="17">
        <f t="shared" si="18"/>
        <v>1.0449999999999999</v>
      </c>
      <c r="P60" t="s">
        <v>165</v>
      </c>
      <c r="Q60" t="s">
        <v>19</v>
      </c>
      <c r="R60">
        <v>0.06</v>
      </c>
      <c r="S60">
        <v>428.74299999999999</v>
      </c>
    </row>
    <row r="61" spans="1:19">
      <c r="A61" s="11">
        <f t="shared" si="17"/>
        <v>35</v>
      </c>
      <c r="B61" s="12" t="s">
        <v>66</v>
      </c>
      <c r="C61" s="12" t="s">
        <v>19</v>
      </c>
      <c r="D61" s="12">
        <v>0.06</v>
      </c>
      <c r="E61">
        <v>457.06200000000001</v>
      </c>
      <c r="F61" s="13">
        <f t="shared" si="13"/>
        <v>477.62978999999996</v>
      </c>
      <c r="G61" s="13">
        <f t="shared" si="14"/>
        <v>28.657787399999997</v>
      </c>
      <c r="H61" s="14">
        <f t="shared" si="15"/>
        <v>5.7315574799999993</v>
      </c>
      <c r="I61" s="15">
        <f t="shared" si="16"/>
        <v>34.389344879999996</v>
      </c>
      <c r="J61" s="16"/>
      <c r="K61" s="16"/>
      <c r="L61" s="16"/>
      <c r="M61" s="16"/>
      <c r="N61" s="17">
        <f t="shared" si="18"/>
        <v>1.0449999999999999</v>
      </c>
      <c r="P61" t="s">
        <v>166</v>
      </c>
      <c r="Q61" t="s">
        <v>19</v>
      </c>
      <c r="R61">
        <v>0.06</v>
      </c>
      <c r="S61">
        <v>457.06200000000001</v>
      </c>
    </row>
    <row r="62" spans="1:19">
      <c r="A62" s="11">
        <f t="shared" si="17"/>
        <v>36</v>
      </c>
      <c r="B62" s="12" t="s">
        <v>67</v>
      </c>
      <c r="C62" s="12" t="s">
        <v>19</v>
      </c>
      <c r="D62" s="12">
        <v>0.06</v>
      </c>
      <c r="E62">
        <v>464.71</v>
      </c>
      <c r="F62" s="13">
        <f t="shared" si="13"/>
        <v>485.62194999999997</v>
      </c>
      <c r="G62" s="13">
        <f t="shared" si="14"/>
        <v>29.137316999999996</v>
      </c>
      <c r="H62" s="14">
        <f t="shared" si="15"/>
        <v>5.8274633999999992</v>
      </c>
      <c r="I62" s="15">
        <f t="shared" si="16"/>
        <v>34.964780399999995</v>
      </c>
      <c r="J62" s="16"/>
      <c r="K62" s="16"/>
      <c r="L62" s="16"/>
      <c r="M62" s="16"/>
      <c r="N62" s="17">
        <f t="shared" si="18"/>
        <v>1.0449999999999999</v>
      </c>
      <c r="P62" t="s">
        <v>167</v>
      </c>
      <c r="Q62" t="s">
        <v>19</v>
      </c>
      <c r="R62">
        <v>0.06</v>
      </c>
      <c r="S62">
        <v>464.71</v>
      </c>
    </row>
    <row r="63" spans="1:19">
      <c r="A63" s="11">
        <f t="shared" si="17"/>
        <v>37</v>
      </c>
      <c r="B63" s="12" t="s">
        <v>68</v>
      </c>
      <c r="C63" s="12" t="s">
        <v>19</v>
      </c>
      <c r="D63" s="12">
        <v>0.06</v>
      </c>
      <c r="E63">
        <v>429.55900000000003</v>
      </c>
      <c r="F63" s="13">
        <f t="shared" si="13"/>
        <v>448.88915500000002</v>
      </c>
      <c r="G63" s="13">
        <f t="shared" si="14"/>
        <v>26.9333493</v>
      </c>
      <c r="H63" s="14">
        <f t="shared" si="15"/>
        <v>5.3866698599999996</v>
      </c>
      <c r="I63" s="15">
        <f t="shared" si="16"/>
        <v>32.320019160000001</v>
      </c>
      <c r="J63" s="16"/>
      <c r="K63" s="16"/>
      <c r="L63" s="16"/>
      <c r="M63" s="16"/>
      <c r="N63" s="17">
        <f t="shared" si="18"/>
        <v>1.0449999999999999</v>
      </c>
      <c r="P63" t="s">
        <v>168</v>
      </c>
      <c r="Q63" t="s">
        <v>19</v>
      </c>
      <c r="R63">
        <v>0.06</v>
      </c>
      <c r="S63">
        <v>429.55900000000003</v>
      </c>
    </row>
    <row r="64" spans="1:19">
      <c r="A64" s="11">
        <f t="shared" si="17"/>
        <v>38</v>
      </c>
      <c r="B64" s="12" t="s">
        <v>69</v>
      </c>
      <c r="C64" s="12" t="s">
        <v>19</v>
      </c>
      <c r="D64" s="12">
        <v>0.06</v>
      </c>
      <c r="E64">
        <v>457.94600000000003</v>
      </c>
      <c r="F64" s="13">
        <f t="shared" si="13"/>
        <v>478.55356999999998</v>
      </c>
      <c r="G64" s="13">
        <f t="shared" si="14"/>
        <v>28.713214199999999</v>
      </c>
      <c r="H64" s="14">
        <f t="shared" si="15"/>
        <v>5.7426428399999994</v>
      </c>
      <c r="I64" s="15">
        <f t="shared" si="16"/>
        <v>34.455857039999998</v>
      </c>
      <c r="J64" s="16"/>
      <c r="K64" s="16"/>
      <c r="L64" s="16"/>
      <c r="M64" s="16"/>
      <c r="N64" s="17">
        <f t="shared" si="18"/>
        <v>1.0449999999999999</v>
      </c>
      <c r="P64" t="s">
        <v>169</v>
      </c>
      <c r="Q64" t="s">
        <v>19</v>
      </c>
      <c r="R64">
        <v>0.06</v>
      </c>
      <c r="S64">
        <v>457.94600000000003</v>
      </c>
    </row>
    <row r="65" spans="1:19">
      <c r="A65" s="11">
        <f t="shared" si="17"/>
        <v>39</v>
      </c>
      <c r="B65" s="12" t="s">
        <v>70</v>
      </c>
      <c r="C65" s="12" t="s">
        <v>19</v>
      </c>
      <c r="D65" s="12">
        <v>0.06</v>
      </c>
      <c r="E65">
        <v>465.553</v>
      </c>
      <c r="F65" s="13">
        <f t="shared" si="13"/>
        <v>486.50288499999999</v>
      </c>
      <c r="G65" s="13">
        <f t="shared" si="14"/>
        <v>29.190173099999999</v>
      </c>
      <c r="H65" s="14">
        <f t="shared" si="15"/>
        <v>5.8380346199999993</v>
      </c>
      <c r="I65" s="15">
        <f t="shared" si="16"/>
        <v>35.028207719999997</v>
      </c>
      <c r="J65" s="16"/>
      <c r="K65" s="16"/>
      <c r="L65" s="16"/>
      <c r="M65" s="16"/>
      <c r="N65" s="17">
        <f t="shared" si="18"/>
        <v>1.0449999999999999</v>
      </c>
      <c r="P65" t="s">
        <v>170</v>
      </c>
      <c r="Q65" t="s">
        <v>19</v>
      </c>
      <c r="R65">
        <v>0.06</v>
      </c>
      <c r="S65">
        <v>465.553</v>
      </c>
    </row>
    <row r="66" spans="1:19" ht="15.75" thickBot="1">
      <c r="A66" s="18"/>
      <c r="B66" s="24"/>
      <c r="C66" s="24"/>
      <c r="D66" s="24"/>
      <c r="E66" s="24"/>
      <c r="F66" s="20"/>
      <c r="G66" s="20"/>
      <c r="H66" s="21"/>
      <c r="I66" s="22"/>
    </row>
    <row r="67" spans="1:19">
      <c r="A67" s="23"/>
      <c r="B67" s="114" t="s">
        <v>71</v>
      </c>
      <c r="C67" s="114"/>
      <c r="D67" s="114"/>
      <c r="E67" s="114"/>
      <c r="F67" s="114"/>
      <c r="G67" s="114"/>
      <c r="H67" s="114"/>
      <c r="I67" s="115"/>
    </row>
    <row r="68" spans="1:19">
      <c r="A68" s="11">
        <f t="shared" ref="A68:A71" si="19">1+A67</f>
        <v>1</v>
      </c>
      <c r="B68" s="12" t="s">
        <v>72</v>
      </c>
      <c r="C68" s="12" t="s">
        <v>19</v>
      </c>
      <c r="D68" s="12">
        <v>0.08</v>
      </c>
      <c r="E68">
        <v>266.37200000000001</v>
      </c>
      <c r="F68" s="13">
        <f t="shared" ref="F68:F71" si="20">E68*N68</f>
        <v>275.02909</v>
      </c>
      <c r="G68" s="13">
        <f t="shared" ref="G68:G71" si="21">F68*D68</f>
        <v>22.0023272</v>
      </c>
      <c r="H68" s="14">
        <f t="shared" ref="H68:H71" si="22">G68*20/100</f>
        <v>4.4004654399999996</v>
      </c>
      <c r="I68" s="15">
        <f t="shared" ref="I68:I71" si="23">G68+H68</f>
        <v>26.402792640000001</v>
      </c>
      <c r="J68" s="16"/>
      <c r="K68" s="16"/>
      <c r="L68" s="16"/>
      <c r="M68" s="16"/>
      <c r="N68" s="17">
        <v>1.0325</v>
      </c>
      <c r="P68" t="s">
        <v>72</v>
      </c>
      <c r="Q68" t="s">
        <v>19</v>
      </c>
      <c r="R68">
        <v>0.08</v>
      </c>
      <c r="S68">
        <v>266.37200000000001</v>
      </c>
    </row>
    <row r="69" spans="1:19">
      <c r="A69" s="11">
        <f t="shared" si="19"/>
        <v>2</v>
      </c>
      <c r="B69" s="12" t="s">
        <v>73</v>
      </c>
      <c r="C69" s="12" t="s">
        <v>19</v>
      </c>
      <c r="D69" s="12">
        <v>0.08</v>
      </c>
      <c r="E69">
        <v>278.25700000000001</v>
      </c>
      <c r="F69" s="13">
        <f t="shared" si="20"/>
        <v>287.99599499999999</v>
      </c>
      <c r="G69" s="13">
        <f t="shared" si="21"/>
        <v>23.039679599999999</v>
      </c>
      <c r="H69" s="14">
        <f t="shared" si="22"/>
        <v>4.6079359200000001</v>
      </c>
      <c r="I69" s="15">
        <f t="shared" si="23"/>
        <v>27.647615519999999</v>
      </c>
      <c r="J69" s="16"/>
      <c r="K69" s="16"/>
      <c r="L69" s="16"/>
      <c r="M69" s="16"/>
      <c r="N69" s="17">
        <v>1.0349999999999999</v>
      </c>
      <c r="P69" t="s">
        <v>73</v>
      </c>
      <c r="Q69" t="s">
        <v>19</v>
      </c>
      <c r="R69">
        <v>0.08</v>
      </c>
      <c r="S69">
        <v>278.25700000000001</v>
      </c>
    </row>
    <row r="70" spans="1:19">
      <c r="A70" s="11">
        <f t="shared" si="19"/>
        <v>3</v>
      </c>
      <c r="B70" s="12" t="s">
        <v>74</v>
      </c>
      <c r="C70" s="12" t="s">
        <v>19</v>
      </c>
      <c r="D70" s="12">
        <v>0.08</v>
      </c>
      <c r="E70">
        <v>281.209</v>
      </c>
      <c r="F70" s="13">
        <f t="shared" si="20"/>
        <v>291.69809570000001</v>
      </c>
      <c r="G70" s="13">
        <f t="shared" si="21"/>
        <v>23.335847656000002</v>
      </c>
      <c r="H70" s="14">
        <f t="shared" si="22"/>
        <v>4.6671695311999999</v>
      </c>
      <c r="I70" s="15">
        <f t="shared" si="23"/>
        <v>28.003017187200001</v>
      </c>
      <c r="J70" s="16"/>
      <c r="K70" s="16"/>
      <c r="L70" s="16"/>
      <c r="M70" s="16"/>
      <c r="N70" s="17">
        <v>1.0373000000000001</v>
      </c>
      <c r="P70" t="s">
        <v>74</v>
      </c>
      <c r="Q70" t="s">
        <v>19</v>
      </c>
      <c r="R70">
        <v>0.08</v>
      </c>
      <c r="S70">
        <v>281.209</v>
      </c>
    </row>
    <row r="71" spans="1:19" ht="15.75" thickBot="1">
      <c r="A71" s="18">
        <f t="shared" si="19"/>
        <v>4</v>
      </c>
      <c r="B71" s="19" t="s">
        <v>75</v>
      </c>
      <c r="C71" s="19" t="s">
        <v>19</v>
      </c>
      <c r="D71" s="19">
        <v>0.08</v>
      </c>
      <c r="E71">
        <v>281.779</v>
      </c>
      <c r="F71" s="20">
        <f t="shared" si="20"/>
        <v>297.92493669999999</v>
      </c>
      <c r="G71" s="20">
        <f t="shared" si="21"/>
        <v>23.833994936</v>
      </c>
      <c r="H71" s="21">
        <f t="shared" si="22"/>
        <v>4.7667989871999996</v>
      </c>
      <c r="I71" s="22">
        <f t="shared" si="23"/>
        <v>28.600793923200001</v>
      </c>
      <c r="J71" s="16"/>
      <c r="K71" s="16"/>
      <c r="L71" s="16"/>
      <c r="M71" s="16"/>
      <c r="N71" s="17">
        <v>1.0572999999999999</v>
      </c>
      <c r="P71" t="s">
        <v>75</v>
      </c>
      <c r="Q71" t="s">
        <v>19</v>
      </c>
      <c r="R71">
        <v>0.08</v>
      </c>
      <c r="S71">
        <v>281.779</v>
      </c>
    </row>
    <row r="72" spans="1:19">
      <c r="A72" s="23"/>
      <c r="B72" s="114" t="s">
        <v>76</v>
      </c>
      <c r="C72" s="114"/>
      <c r="D72" s="114"/>
      <c r="E72" s="114"/>
      <c r="F72" s="114"/>
      <c r="G72" s="114"/>
      <c r="H72" s="114"/>
      <c r="I72" s="115"/>
    </row>
    <row r="73" spans="1:19">
      <c r="A73" s="11">
        <f t="shared" ref="A73:A124" si="24">1+A72</f>
        <v>1</v>
      </c>
      <c r="B73" s="12" t="s">
        <v>77</v>
      </c>
      <c r="C73" s="12" t="s">
        <v>19</v>
      </c>
      <c r="D73" s="12">
        <v>0.08</v>
      </c>
      <c r="E73">
        <v>293.04300000000001</v>
      </c>
      <c r="F73" s="13">
        <f t="shared" ref="F73:F124" si="25">E73*N73</f>
        <v>306.22993500000001</v>
      </c>
      <c r="G73" s="13">
        <f t="shared" ref="G73:G124" si="26">F73*D73</f>
        <v>24.4983948</v>
      </c>
      <c r="H73" s="14">
        <f t="shared" ref="H73:H124" si="27">G73*20/100</f>
        <v>4.8996789600000001</v>
      </c>
      <c r="I73" s="15">
        <f t="shared" ref="I73:I124" si="28">G73+H73</f>
        <v>29.398073759999999</v>
      </c>
      <c r="J73" s="16"/>
      <c r="K73" s="16"/>
      <c r="L73" s="16"/>
      <c r="M73" s="16"/>
      <c r="N73" s="17">
        <f>N65</f>
        <v>1.0449999999999999</v>
      </c>
      <c r="P73" t="s">
        <v>77</v>
      </c>
      <c r="Q73" t="s">
        <v>19</v>
      </c>
      <c r="R73">
        <v>0.08</v>
      </c>
      <c r="S73">
        <v>293.04300000000001</v>
      </c>
    </row>
    <row r="74" spans="1:19">
      <c r="A74" s="11">
        <f t="shared" si="24"/>
        <v>2</v>
      </c>
      <c r="B74" s="12" t="s">
        <v>78</v>
      </c>
      <c r="C74" s="12" t="s">
        <v>19</v>
      </c>
      <c r="D74" s="12">
        <v>0.08</v>
      </c>
      <c r="E74">
        <v>307.47000000000003</v>
      </c>
      <c r="F74" s="13">
        <f t="shared" si="25"/>
        <v>321.30615</v>
      </c>
      <c r="G74" s="13">
        <f t="shared" si="26"/>
        <v>25.704492000000002</v>
      </c>
      <c r="H74" s="14">
        <f t="shared" si="27"/>
        <v>5.1408984000000011</v>
      </c>
      <c r="I74" s="15">
        <f t="shared" si="28"/>
        <v>30.845390400000003</v>
      </c>
      <c r="J74" s="16"/>
      <c r="K74" s="16"/>
      <c r="L74" s="16"/>
      <c r="M74" s="16"/>
      <c r="N74" s="17">
        <f t="shared" ref="N74:N124" si="29">N73</f>
        <v>1.0449999999999999</v>
      </c>
      <c r="P74" t="s">
        <v>78</v>
      </c>
      <c r="Q74" t="s">
        <v>19</v>
      </c>
      <c r="R74">
        <v>0.08</v>
      </c>
      <c r="S74">
        <v>307.47000000000003</v>
      </c>
    </row>
    <row r="75" spans="1:19">
      <c r="A75" s="11">
        <f t="shared" si="24"/>
        <v>3</v>
      </c>
      <c r="B75" s="12" t="s">
        <v>79</v>
      </c>
      <c r="C75" s="12" t="s">
        <v>19</v>
      </c>
      <c r="D75" s="12">
        <v>0.08</v>
      </c>
      <c r="E75">
        <v>310.96699999999998</v>
      </c>
      <c r="F75" s="13">
        <f t="shared" si="25"/>
        <v>324.96051499999999</v>
      </c>
      <c r="G75" s="13">
        <f t="shared" si="26"/>
        <v>25.996841199999999</v>
      </c>
      <c r="H75" s="14">
        <f t="shared" si="27"/>
        <v>5.1993682400000001</v>
      </c>
      <c r="I75" s="15">
        <f t="shared" si="28"/>
        <v>31.196209439999997</v>
      </c>
      <c r="J75" s="16"/>
      <c r="K75" s="16"/>
      <c r="L75" s="16"/>
      <c r="M75" s="16"/>
      <c r="N75" s="17">
        <f t="shared" si="29"/>
        <v>1.0449999999999999</v>
      </c>
      <c r="P75" t="s">
        <v>79</v>
      </c>
      <c r="Q75" t="s">
        <v>19</v>
      </c>
      <c r="R75">
        <v>0.08</v>
      </c>
      <c r="S75">
        <v>310.96699999999998</v>
      </c>
    </row>
    <row r="76" spans="1:19">
      <c r="A76" s="11">
        <f t="shared" si="24"/>
        <v>4</v>
      </c>
      <c r="B76" s="12" t="s">
        <v>80</v>
      </c>
      <c r="C76" s="12" t="s">
        <v>19</v>
      </c>
      <c r="D76" s="12">
        <v>0.08</v>
      </c>
      <c r="E76">
        <v>311.55700000000002</v>
      </c>
      <c r="F76" s="13">
        <f t="shared" si="25"/>
        <v>325.577065</v>
      </c>
      <c r="G76" s="13">
        <f t="shared" si="26"/>
        <v>26.046165200000001</v>
      </c>
      <c r="H76" s="14">
        <f t="shared" si="27"/>
        <v>5.20923304</v>
      </c>
      <c r="I76" s="15">
        <f t="shared" si="28"/>
        <v>31.255398240000002</v>
      </c>
      <c r="J76" s="16"/>
      <c r="K76" s="16"/>
      <c r="L76" s="16"/>
      <c r="M76" s="16"/>
      <c r="N76" s="17">
        <f t="shared" si="29"/>
        <v>1.0449999999999999</v>
      </c>
      <c r="P76" t="s">
        <v>80</v>
      </c>
      <c r="Q76" t="s">
        <v>19</v>
      </c>
      <c r="R76">
        <v>0.08</v>
      </c>
      <c r="S76">
        <v>311.55700000000002</v>
      </c>
    </row>
    <row r="77" spans="1:19">
      <c r="A77" s="11">
        <f t="shared" si="24"/>
        <v>5</v>
      </c>
      <c r="B77" s="12" t="s">
        <v>81</v>
      </c>
      <c r="C77" s="12" t="s">
        <v>19</v>
      </c>
      <c r="D77" s="12">
        <v>0.08</v>
      </c>
      <c r="E77">
        <v>285.56</v>
      </c>
      <c r="F77" s="13">
        <f t="shared" si="25"/>
        <v>298.41019999999997</v>
      </c>
      <c r="G77" s="13">
        <f t="shared" si="26"/>
        <v>23.872816</v>
      </c>
      <c r="H77" s="14">
        <f t="shared" si="27"/>
        <v>4.7745632000000002</v>
      </c>
      <c r="I77" s="15">
        <f t="shared" si="28"/>
        <v>28.6473792</v>
      </c>
      <c r="J77" s="16"/>
      <c r="K77" s="16"/>
      <c r="L77" s="16"/>
      <c r="M77" s="16"/>
      <c r="N77" s="17">
        <f t="shared" si="29"/>
        <v>1.0449999999999999</v>
      </c>
      <c r="P77" t="s">
        <v>171</v>
      </c>
      <c r="Q77" t="s">
        <v>19</v>
      </c>
      <c r="R77">
        <v>0.08</v>
      </c>
      <c r="S77">
        <v>285.56</v>
      </c>
    </row>
    <row r="78" spans="1:19">
      <c r="A78" s="11">
        <f t="shared" si="24"/>
        <v>6</v>
      </c>
      <c r="B78" s="12" t="s">
        <v>82</v>
      </c>
      <c r="C78" s="12" t="s">
        <v>19</v>
      </c>
      <c r="D78" s="12">
        <v>0.08</v>
      </c>
      <c r="E78">
        <v>299.065</v>
      </c>
      <c r="F78" s="13">
        <f t="shared" si="25"/>
        <v>312.52292499999999</v>
      </c>
      <c r="G78" s="13">
        <f t="shared" si="26"/>
        <v>25.001833999999999</v>
      </c>
      <c r="H78" s="14">
        <f t="shared" si="27"/>
        <v>5.0003668000000001</v>
      </c>
      <c r="I78" s="15">
        <f t="shared" si="28"/>
        <v>30.002200799999997</v>
      </c>
      <c r="J78" s="16"/>
      <c r="K78" s="16"/>
      <c r="L78" s="16"/>
      <c r="M78" s="16"/>
      <c r="N78" s="17">
        <f t="shared" si="29"/>
        <v>1.0449999999999999</v>
      </c>
      <c r="P78" t="s">
        <v>172</v>
      </c>
      <c r="Q78" t="s">
        <v>19</v>
      </c>
      <c r="R78">
        <v>0.08</v>
      </c>
      <c r="S78">
        <v>299.065</v>
      </c>
    </row>
    <row r="79" spans="1:19">
      <c r="A79" s="11">
        <f t="shared" si="24"/>
        <v>7</v>
      </c>
      <c r="B79" s="12" t="s">
        <v>83</v>
      </c>
      <c r="C79" s="12" t="s">
        <v>19</v>
      </c>
      <c r="D79" s="12">
        <v>0.08</v>
      </c>
      <c r="E79">
        <v>302.35700000000003</v>
      </c>
      <c r="F79" s="13">
        <f t="shared" si="25"/>
        <v>315.96306500000003</v>
      </c>
      <c r="G79" s="13">
        <f t="shared" si="26"/>
        <v>25.277045200000003</v>
      </c>
      <c r="H79" s="14">
        <f t="shared" si="27"/>
        <v>5.0554090400000007</v>
      </c>
      <c r="I79" s="15">
        <f t="shared" si="28"/>
        <v>30.332454240000004</v>
      </c>
      <c r="J79" s="16"/>
      <c r="K79" s="16"/>
      <c r="L79" s="16"/>
      <c r="M79" s="16"/>
      <c r="N79" s="17">
        <f t="shared" si="29"/>
        <v>1.0449999999999999</v>
      </c>
      <c r="P79" t="s">
        <v>173</v>
      </c>
      <c r="Q79" t="s">
        <v>19</v>
      </c>
      <c r="R79">
        <v>0.08</v>
      </c>
      <c r="S79">
        <v>302.35700000000003</v>
      </c>
    </row>
    <row r="80" spans="1:19">
      <c r="A80" s="11">
        <f t="shared" si="24"/>
        <v>8</v>
      </c>
      <c r="B80" s="12" t="s">
        <v>84</v>
      </c>
      <c r="C80" s="12" t="s">
        <v>19</v>
      </c>
      <c r="D80" s="12">
        <v>0.08</v>
      </c>
      <c r="E80">
        <v>302.947</v>
      </c>
      <c r="F80" s="13">
        <f t="shared" si="25"/>
        <v>316.57961499999999</v>
      </c>
      <c r="G80" s="13">
        <f t="shared" si="26"/>
        <v>25.326369199999998</v>
      </c>
      <c r="H80" s="14">
        <f t="shared" si="27"/>
        <v>5.0652738399999997</v>
      </c>
      <c r="I80" s="15">
        <f t="shared" si="28"/>
        <v>30.391643039999998</v>
      </c>
      <c r="J80" s="16"/>
      <c r="K80" s="16"/>
      <c r="L80" s="16"/>
      <c r="M80" s="16"/>
      <c r="N80" s="17">
        <f t="shared" si="29"/>
        <v>1.0449999999999999</v>
      </c>
      <c r="P80" t="s">
        <v>174</v>
      </c>
      <c r="Q80" t="s">
        <v>19</v>
      </c>
      <c r="R80">
        <v>0.08</v>
      </c>
      <c r="S80">
        <v>302.947</v>
      </c>
    </row>
    <row r="81" spans="1:19">
      <c r="A81" s="11">
        <f t="shared" si="24"/>
        <v>9</v>
      </c>
      <c r="B81" s="12" t="s">
        <v>85</v>
      </c>
      <c r="C81" s="12" t="s">
        <v>19</v>
      </c>
      <c r="D81" s="12">
        <v>0.08</v>
      </c>
      <c r="E81">
        <v>288.91800000000001</v>
      </c>
      <c r="F81" s="13">
        <f t="shared" si="25"/>
        <v>301.91931</v>
      </c>
      <c r="G81" s="13">
        <f t="shared" si="26"/>
        <v>24.153544799999999</v>
      </c>
      <c r="H81" s="14">
        <f t="shared" si="27"/>
        <v>4.8307089599999991</v>
      </c>
      <c r="I81" s="15">
        <f t="shared" si="28"/>
        <v>28.984253759999998</v>
      </c>
      <c r="J81" s="16"/>
      <c r="K81" s="16"/>
      <c r="L81" s="16"/>
      <c r="M81" s="16"/>
      <c r="N81" s="17">
        <f t="shared" si="29"/>
        <v>1.0449999999999999</v>
      </c>
      <c r="P81" t="s">
        <v>171</v>
      </c>
      <c r="Q81" t="s">
        <v>19</v>
      </c>
      <c r="R81">
        <v>0.08</v>
      </c>
      <c r="S81">
        <v>288.91800000000001</v>
      </c>
    </row>
    <row r="82" spans="1:19">
      <c r="A82" s="11">
        <f t="shared" si="24"/>
        <v>10</v>
      </c>
      <c r="B82" s="12" t="s">
        <v>86</v>
      </c>
      <c r="C82" s="12" t="s">
        <v>19</v>
      </c>
      <c r="D82" s="12">
        <v>0.08</v>
      </c>
      <c r="E82">
        <v>302.83699999999999</v>
      </c>
      <c r="F82" s="13">
        <f t="shared" si="25"/>
        <v>316.46466499999997</v>
      </c>
      <c r="G82" s="13">
        <f t="shared" si="26"/>
        <v>25.317173199999999</v>
      </c>
      <c r="H82" s="14">
        <f t="shared" si="27"/>
        <v>5.0634346399999997</v>
      </c>
      <c r="I82" s="15">
        <f t="shared" si="28"/>
        <v>30.38060784</v>
      </c>
      <c r="J82" s="16"/>
      <c r="K82" s="16"/>
      <c r="L82" s="16"/>
      <c r="M82" s="16"/>
      <c r="N82" s="17">
        <f t="shared" si="29"/>
        <v>1.0449999999999999</v>
      </c>
      <c r="P82" t="s">
        <v>172</v>
      </c>
      <c r="Q82" t="s">
        <v>19</v>
      </c>
      <c r="R82">
        <v>0.08</v>
      </c>
      <c r="S82">
        <v>302.83699999999999</v>
      </c>
    </row>
    <row r="83" spans="1:19">
      <c r="A83" s="11">
        <f t="shared" si="24"/>
        <v>11</v>
      </c>
      <c r="B83" s="12" t="s">
        <v>87</v>
      </c>
      <c r="C83" s="12" t="s">
        <v>19</v>
      </c>
      <c r="D83" s="12">
        <v>0.08</v>
      </c>
      <c r="E83">
        <v>306.221</v>
      </c>
      <c r="F83" s="13">
        <f t="shared" si="25"/>
        <v>320.000945</v>
      </c>
      <c r="G83" s="13">
        <f t="shared" si="26"/>
        <v>25.6000756</v>
      </c>
      <c r="H83" s="14">
        <f t="shared" si="27"/>
        <v>5.1200151200000006</v>
      </c>
      <c r="I83" s="15">
        <f t="shared" si="28"/>
        <v>30.720090720000002</v>
      </c>
      <c r="J83" s="16"/>
      <c r="K83" s="16"/>
      <c r="L83" s="16"/>
      <c r="M83" s="16"/>
      <c r="N83" s="17">
        <f t="shared" si="29"/>
        <v>1.0449999999999999</v>
      </c>
      <c r="P83" t="s">
        <v>173</v>
      </c>
      <c r="Q83" t="s">
        <v>19</v>
      </c>
      <c r="R83">
        <v>0.08</v>
      </c>
      <c r="S83">
        <v>306.221</v>
      </c>
    </row>
    <row r="84" spans="1:19">
      <c r="A84" s="11">
        <f t="shared" si="24"/>
        <v>12</v>
      </c>
      <c r="B84" s="12" t="s">
        <v>88</v>
      </c>
      <c r="C84" s="12" t="s">
        <v>19</v>
      </c>
      <c r="D84" s="12">
        <v>0.08</v>
      </c>
      <c r="E84">
        <v>306.81099999999998</v>
      </c>
      <c r="F84" s="13">
        <f t="shared" si="25"/>
        <v>320.61749499999996</v>
      </c>
      <c r="G84" s="13">
        <f t="shared" si="26"/>
        <v>25.649399599999999</v>
      </c>
      <c r="H84" s="14">
        <f t="shared" si="27"/>
        <v>5.1298799199999996</v>
      </c>
      <c r="I84" s="15">
        <f t="shared" si="28"/>
        <v>30.779279519999999</v>
      </c>
      <c r="J84" s="16"/>
      <c r="K84" s="16"/>
      <c r="L84" s="16"/>
      <c r="M84" s="16"/>
      <c r="N84" s="17">
        <f t="shared" si="29"/>
        <v>1.0449999999999999</v>
      </c>
      <c r="P84" t="s">
        <v>174</v>
      </c>
      <c r="Q84" t="s">
        <v>19</v>
      </c>
      <c r="R84">
        <v>0.08</v>
      </c>
      <c r="S84">
        <v>306.81099999999998</v>
      </c>
    </row>
    <row r="85" spans="1:19">
      <c r="A85" s="11">
        <f t="shared" si="24"/>
        <v>13</v>
      </c>
      <c r="B85" s="12" t="s">
        <v>89</v>
      </c>
      <c r="C85" s="12" t="s">
        <v>19</v>
      </c>
      <c r="D85" s="12">
        <v>0.08</v>
      </c>
      <c r="E85">
        <v>288.48</v>
      </c>
      <c r="F85" s="13">
        <f t="shared" si="25"/>
        <v>301.46159999999998</v>
      </c>
      <c r="G85" s="13">
        <f t="shared" si="26"/>
        <v>24.116927999999998</v>
      </c>
      <c r="H85" s="14">
        <f t="shared" si="27"/>
        <v>4.8233855999999999</v>
      </c>
      <c r="I85" s="15">
        <f t="shared" si="28"/>
        <v>28.940313599999996</v>
      </c>
      <c r="J85" s="16"/>
      <c r="K85" s="16"/>
      <c r="L85" s="16"/>
      <c r="M85" s="16"/>
      <c r="N85" s="17">
        <f t="shared" si="29"/>
        <v>1.0449999999999999</v>
      </c>
      <c r="P85" t="s">
        <v>171</v>
      </c>
      <c r="Q85" t="s">
        <v>19</v>
      </c>
      <c r="R85">
        <v>0.08</v>
      </c>
      <c r="S85">
        <v>288.48</v>
      </c>
    </row>
    <row r="86" spans="1:19">
      <c r="A86" s="11">
        <f t="shared" si="24"/>
        <v>14</v>
      </c>
      <c r="B86" s="12" t="s">
        <v>90</v>
      </c>
      <c r="C86" s="12" t="s">
        <v>19</v>
      </c>
      <c r="D86" s="12">
        <v>0.08</v>
      </c>
      <c r="E86">
        <v>302.34500000000003</v>
      </c>
      <c r="F86" s="13">
        <f t="shared" si="25"/>
        <v>315.95052500000003</v>
      </c>
      <c r="G86" s="13">
        <f t="shared" si="26"/>
        <v>25.276042000000004</v>
      </c>
      <c r="H86" s="14">
        <f t="shared" si="27"/>
        <v>5.0552084000000006</v>
      </c>
      <c r="I86" s="15">
        <f t="shared" si="28"/>
        <v>30.331250400000005</v>
      </c>
      <c r="J86" s="16"/>
      <c r="K86" s="16"/>
      <c r="L86" s="16"/>
      <c r="M86" s="16"/>
      <c r="N86" s="17">
        <f t="shared" si="29"/>
        <v>1.0449999999999999</v>
      </c>
      <c r="P86" t="s">
        <v>90</v>
      </c>
      <c r="Q86" t="s">
        <v>19</v>
      </c>
      <c r="R86">
        <v>0.08</v>
      </c>
      <c r="S86">
        <v>302.34500000000003</v>
      </c>
    </row>
    <row r="87" spans="1:19">
      <c r="A87" s="11">
        <f t="shared" si="24"/>
        <v>15</v>
      </c>
      <c r="B87" s="12" t="s">
        <v>91</v>
      </c>
      <c r="C87" s="12" t="s">
        <v>19</v>
      </c>
      <c r="D87" s="12">
        <v>0.08</v>
      </c>
      <c r="E87">
        <v>305.71699999999998</v>
      </c>
      <c r="F87" s="13">
        <f t="shared" si="25"/>
        <v>319.47426499999995</v>
      </c>
      <c r="G87" s="13">
        <f t="shared" si="26"/>
        <v>25.557941199999995</v>
      </c>
      <c r="H87" s="14">
        <f t="shared" si="27"/>
        <v>5.1115882399999988</v>
      </c>
      <c r="I87" s="15">
        <f t="shared" si="28"/>
        <v>30.669529439999994</v>
      </c>
      <c r="J87" s="16"/>
      <c r="K87" s="16"/>
      <c r="L87" s="16"/>
      <c r="M87" s="16"/>
      <c r="N87" s="17">
        <f t="shared" si="29"/>
        <v>1.0449999999999999</v>
      </c>
      <c r="P87" t="s">
        <v>173</v>
      </c>
      <c r="Q87" t="s">
        <v>19</v>
      </c>
      <c r="R87">
        <v>0.08</v>
      </c>
      <c r="S87">
        <v>305.71699999999998</v>
      </c>
    </row>
    <row r="88" spans="1:19">
      <c r="A88" s="11">
        <f t="shared" si="24"/>
        <v>16</v>
      </c>
      <c r="B88" s="12" t="s">
        <v>92</v>
      </c>
      <c r="C88" s="12" t="s">
        <v>19</v>
      </c>
      <c r="D88" s="12">
        <v>0.08</v>
      </c>
      <c r="E88">
        <v>306.30700000000002</v>
      </c>
      <c r="F88" s="13">
        <f t="shared" si="25"/>
        <v>320.09081500000002</v>
      </c>
      <c r="G88" s="13">
        <f t="shared" si="26"/>
        <v>25.607265200000001</v>
      </c>
      <c r="H88" s="14">
        <f t="shared" si="27"/>
        <v>5.1214530400000005</v>
      </c>
      <c r="I88" s="15">
        <f t="shared" si="28"/>
        <v>30.728718239999999</v>
      </c>
      <c r="J88" s="16"/>
      <c r="K88" s="16"/>
      <c r="L88" s="16"/>
      <c r="M88" s="16"/>
      <c r="N88" s="17">
        <f t="shared" si="29"/>
        <v>1.0449999999999999</v>
      </c>
      <c r="P88" t="s">
        <v>92</v>
      </c>
      <c r="Q88" t="s">
        <v>19</v>
      </c>
      <c r="R88">
        <v>0.08</v>
      </c>
      <c r="S88">
        <v>306.30700000000002</v>
      </c>
    </row>
    <row r="89" spans="1:19">
      <c r="A89" s="11">
        <f t="shared" si="24"/>
        <v>17</v>
      </c>
      <c r="B89" s="12" t="s">
        <v>93</v>
      </c>
      <c r="C89" s="12" t="s">
        <v>19</v>
      </c>
      <c r="D89" s="12">
        <v>0.08</v>
      </c>
      <c r="E89">
        <v>295.19600000000003</v>
      </c>
      <c r="F89" s="13">
        <f t="shared" si="25"/>
        <v>308.47982000000002</v>
      </c>
      <c r="G89" s="13">
        <f t="shared" si="26"/>
        <v>24.678385600000002</v>
      </c>
      <c r="H89" s="14">
        <f t="shared" si="27"/>
        <v>4.9356771200000003</v>
      </c>
      <c r="I89" s="15">
        <f t="shared" si="28"/>
        <v>29.614062720000003</v>
      </c>
      <c r="J89" s="16"/>
      <c r="K89" s="16"/>
      <c r="L89" s="16"/>
      <c r="M89" s="16"/>
      <c r="N89" s="17">
        <f t="shared" si="29"/>
        <v>1.0449999999999999</v>
      </c>
      <c r="P89" t="s">
        <v>171</v>
      </c>
      <c r="Q89" t="s">
        <v>19</v>
      </c>
      <c r="R89">
        <v>0.08</v>
      </c>
      <c r="S89">
        <v>295.19600000000003</v>
      </c>
    </row>
    <row r="90" spans="1:19">
      <c r="A90" s="11">
        <f t="shared" si="24"/>
        <v>18</v>
      </c>
      <c r="B90" s="12" t="s">
        <v>94</v>
      </c>
      <c r="C90" s="12" t="s">
        <v>19</v>
      </c>
      <c r="D90" s="12">
        <v>0.08</v>
      </c>
      <c r="E90">
        <v>309.88900000000001</v>
      </c>
      <c r="F90" s="13">
        <f t="shared" si="25"/>
        <v>323.83400499999999</v>
      </c>
      <c r="G90" s="13">
        <f t="shared" si="26"/>
        <v>25.906720400000001</v>
      </c>
      <c r="H90" s="14">
        <f t="shared" si="27"/>
        <v>5.1813440799999997</v>
      </c>
      <c r="I90" s="15">
        <f t="shared" si="28"/>
        <v>31.08806448</v>
      </c>
      <c r="J90" s="16"/>
      <c r="K90" s="16"/>
      <c r="L90" s="16"/>
      <c r="M90" s="16"/>
      <c r="N90" s="17">
        <f t="shared" si="29"/>
        <v>1.0449999999999999</v>
      </c>
      <c r="P90" t="s">
        <v>94</v>
      </c>
      <c r="Q90" t="s">
        <v>19</v>
      </c>
      <c r="R90">
        <v>0.08</v>
      </c>
      <c r="S90">
        <v>309.88900000000001</v>
      </c>
    </row>
    <row r="91" spans="1:19">
      <c r="A91" s="11">
        <f t="shared" si="24"/>
        <v>19</v>
      </c>
      <c r="B91" s="12" t="s">
        <v>95</v>
      </c>
      <c r="C91" s="12" t="s">
        <v>19</v>
      </c>
      <c r="D91" s="12">
        <v>0.08</v>
      </c>
      <c r="E91">
        <v>313.44499999999999</v>
      </c>
      <c r="F91" s="13">
        <f t="shared" si="25"/>
        <v>327.55002499999995</v>
      </c>
      <c r="G91" s="13">
        <f t="shared" si="26"/>
        <v>26.204001999999996</v>
      </c>
      <c r="H91" s="14">
        <f t="shared" si="27"/>
        <v>5.2408003999999995</v>
      </c>
      <c r="I91" s="15">
        <f t="shared" si="28"/>
        <v>31.444802399999993</v>
      </c>
      <c r="J91" s="16"/>
      <c r="K91" s="16"/>
      <c r="L91" s="16"/>
      <c r="M91" s="16"/>
      <c r="N91" s="17">
        <f t="shared" si="29"/>
        <v>1.0449999999999999</v>
      </c>
      <c r="P91" t="s">
        <v>173</v>
      </c>
      <c r="Q91" t="s">
        <v>19</v>
      </c>
      <c r="R91">
        <v>0.08</v>
      </c>
      <c r="S91">
        <v>313.44499999999999</v>
      </c>
    </row>
    <row r="92" spans="1:19">
      <c r="A92" s="11">
        <f t="shared" si="24"/>
        <v>20</v>
      </c>
      <c r="B92" s="12" t="s">
        <v>96</v>
      </c>
      <c r="C92" s="12" t="s">
        <v>19</v>
      </c>
      <c r="D92" s="12">
        <v>0.08</v>
      </c>
      <c r="E92">
        <v>314.03500000000003</v>
      </c>
      <c r="F92" s="13">
        <f t="shared" si="25"/>
        <v>328.16657500000002</v>
      </c>
      <c r="G92" s="13">
        <f t="shared" si="26"/>
        <v>26.253326000000001</v>
      </c>
      <c r="H92" s="14">
        <f t="shared" si="27"/>
        <v>5.2506652000000011</v>
      </c>
      <c r="I92" s="15">
        <f t="shared" si="28"/>
        <v>31.503991200000002</v>
      </c>
      <c r="J92" s="16"/>
      <c r="K92" s="16"/>
      <c r="L92" s="16"/>
      <c r="M92" s="16"/>
      <c r="N92" s="17">
        <f t="shared" si="29"/>
        <v>1.0449999999999999</v>
      </c>
      <c r="P92" t="s">
        <v>96</v>
      </c>
      <c r="Q92" t="s">
        <v>19</v>
      </c>
      <c r="R92">
        <v>0.08</v>
      </c>
      <c r="S92">
        <v>314.03500000000003</v>
      </c>
    </row>
    <row r="93" spans="1:19">
      <c r="A93" s="11">
        <f t="shared" si="24"/>
        <v>21</v>
      </c>
      <c r="B93" s="12" t="s">
        <v>97</v>
      </c>
      <c r="C93" s="12" t="s">
        <v>19</v>
      </c>
      <c r="D93" s="12">
        <v>0.08</v>
      </c>
      <c r="E93">
        <v>295.77999999999997</v>
      </c>
      <c r="F93" s="13">
        <f t="shared" si="25"/>
        <v>309.09009999999995</v>
      </c>
      <c r="G93" s="13">
        <f t="shared" si="26"/>
        <v>24.727207999999997</v>
      </c>
      <c r="H93" s="14">
        <f t="shared" si="27"/>
        <v>4.9454415999999988</v>
      </c>
      <c r="I93" s="15">
        <f t="shared" si="28"/>
        <v>29.672649599999996</v>
      </c>
      <c r="J93" s="16"/>
      <c r="K93" s="16"/>
      <c r="L93" s="16"/>
      <c r="M93" s="16"/>
      <c r="N93" s="17">
        <f t="shared" si="29"/>
        <v>1.0449999999999999</v>
      </c>
      <c r="P93" t="s">
        <v>97</v>
      </c>
      <c r="Q93" t="s">
        <v>19</v>
      </c>
      <c r="R93">
        <v>0.08</v>
      </c>
      <c r="S93">
        <v>295.77999999999997</v>
      </c>
    </row>
    <row r="94" spans="1:19">
      <c r="A94" s="11">
        <f t="shared" si="24"/>
        <v>22</v>
      </c>
      <c r="B94" s="12" t="s">
        <v>98</v>
      </c>
      <c r="C94" s="12" t="s">
        <v>19</v>
      </c>
      <c r="D94" s="12">
        <v>0.08</v>
      </c>
      <c r="E94">
        <v>310.54500000000002</v>
      </c>
      <c r="F94" s="13">
        <f t="shared" si="25"/>
        <v>324.51952499999999</v>
      </c>
      <c r="G94" s="13">
        <f t="shared" si="26"/>
        <v>25.961562000000001</v>
      </c>
      <c r="H94" s="14">
        <f t="shared" si="27"/>
        <v>5.1923124000000005</v>
      </c>
      <c r="I94" s="15">
        <f t="shared" si="28"/>
        <v>31.153874399999999</v>
      </c>
      <c r="J94" s="16"/>
      <c r="K94" s="16"/>
      <c r="L94" s="16"/>
      <c r="M94" s="16"/>
      <c r="N94" s="17">
        <f t="shared" si="29"/>
        <v>1.0449999999999999</v>
      </c>
      <c r="P94" t="s">
        <v>98</v>
      </c>
      <c r="Q94" t="s">
        <v>19</v>
      </c>
      <c r="R94">
        <v>0.08</v>
      </c>
      <c r="S94">
        <v>310.54500000000002</v>
      </c>
    </row>
    <row r="95" spans="1:19">
      <c r="A95" s="11">
        <f t="shared" si="24"/>
        <v>23</v>
      </c>
      <c r="B95" s="12" t="s">
        <v>99</v>
      </c>
      <c r="C95" s="12" t="s">
        <v>19</v>
      </c>
      <c r="D95" s="12">
        <v>0.08</v>
      </c>
      <c r="E95">
        <v>314.11700000000002</v>
      </c>
      <c r="F95" s="13">
        <f t="shared" si="25"/>
        <v>328.25226500000002</v>
      </c>
      <c r="G95" s="13">
        <f t="shared" si="26"/>
        <v>26.260181200000002</v>
      </c>
      <c r="H95" s="14">
        <f t="shared" si="27"/>
        <v>5.2520362399999998</v>
      </c>
      <c r="I95" s="15">
        <f t="shared" si="28"/>
        <v>31.512217440000001</v>
      </c>
      <c r="J95" s="16"/>
      <c r="K95" s="16"/>
      <c r="L95" s="16"/>
      <c r="M95" s="16"/>
      <c r="N95" s="17">
        <f t="shared" si="29"/>
        <v>1.0449999999999999</v>
      </c>
      <c r="P95" t="s">
        <v>99</v>
      </c>
      <c r="Q95" t="s">
        <v>19</v>
      </c>
      <c r="R95">
        <v>0.08</v>
      </c>
      <c r="S95">
        <v>314.11700000000002</v>
      </c>
    </row>
    <row r="96" spans="1:19">
      <c r="A96" s="11">
        <f t="shared" si="24"/>
        <v>24</v>
      </c>
      <c r="B96" s="12" t="s">
        <v>100</v>
      </c>
      <c r="C96" s="12" t="s">
        <v>19</v>
      </c>
      <c r="D96" s="12">
        <v>0.08</v>
      </c>
      <c r="E96">
        <v>314.70699999999999</v>
      </c>
      <c r="F96" s="13">
        <f t="shared" si="25"/>
        <v>328.86881499999998</v>
      </c>
      <c r="G96" s="13">
        <f t="shared" si="26"/>
        <v>26.3095052</v>
      </c>
      <c r="H96" s="14">
        <f t="shared" si="27"/>
        <v>5.2619010400000006</v>
      </c>
      <c r="I96" s="15">
        <f t="shared" si="28"/>
        <v>31.571406240000002</v>
      </c>
      <c r="J96" s="16"/>
      <c r="K96" s="16"/>
      <c r="L96" s="16"/>
      <c r="M96" s="16"/>
      <c r="N96" s="17">
        <f t="shared" si="29"/>
        <v>1.0449999999999999</v>
      </c>
      <c r="P96" t="s">
        <v>100</v>
      </c>
      <c r="Q96" t="s">
        <v>19</v>
      </c>
      <c r="R96">
        <v>0.08</v>
      </c>
      <c r="S96">
        <v>314.70699999999999</v>
      </c>
    </row>
    <row r="97" spans="1:19">
      <c r="A97" s="11">
        <f t="shared" si="24"/>
        <v>25</v>
      </c>
      <c r="B97" s="12" t="s">
        <v>101</v>
      </c>
      <c r="C97" s="12" t="s">
        <v>19</v>
      </c>
      <c r="D97" s="12">
        <v>0.08</v>
      </c>
      <c r="E97">
        <v>319.07100000000003</v>
      </c>
      <c r="F97" s="13">
        <f t="shared" si="25"/>
        <v>333.42919499999999</v>
      </c>
      <c r="G97" s="13">
        <f t="shared" si="26"/>
        <v>26.674335599999999</v>
      </c>
      <c r="H97" s="14">
        <f t="shared" si="27"/>
        <v>5.3348671200000002</v>
      </c>
      <c r="I97" s="15">
        <f t="shared" si="28"/>
        <v>32.009202719999998</v>
      </c>
      <c r="J97" s="16"/>
      <c r="K97" s="16"/>
      <c r="L97" s="16"/>
      <c r="M97" s="16"/>
      <c r="N97" s="17">
        <f t="shared" si="29"/>
        <v>1.0449999999999999</v>
      </c>
      <c r="P97" t="s">
        <v>101</v>
      </c>
      <c r="Q97" t="s">
        <v>19</v>
      </c>
      <c r="R97">
        <v>0.08</v>
      </c>
      <c r="S97">
        <v>319.07100000000003</v>
      </c>
    </row>
    <row r="98" spans="1:19">
      <c r="A98" s="11">
        <f t="shared" si="24"/>
        <v>26</v>
      </c>
      <c r="B98" s="12" t="s">
        <v>102</v>
      </c>
      <c r="C98" s="12" t="s">
        <v>19</v>
      </c>
      <c r="D98" s="12">
        <v>0.08</v>
      </c>
      <c r="E98">
        <v>336.70699999999999</v>
      </c>
      <c r="F98" s="13">
        <f t="shared" si="25"/>
        <v>351.85881499999999</v>
      </c>
      <c r="G98" s="13">
        <f t="shared" si="26"/>
        <v>28.148705199999998</v>
      </c>
      <c r="H98" s="14">
        <f t="shared" si="27"/>
        <v>5.6297410399999999</v>
      </c>
      <c r="I98" s="15">
        <f t="shared" si="28"/>
        <v>33.778446240000001</v>
      </c>
      <c r="J98" s="16"/>
      <c r="K98" s="16"/>
      <c r="L98" s="16"/>
      <c r="M98" s="16"/>
      <c r="N98" s="17">
        <f t="shared" si="29"/>
        <v>1.0449999999999999</v>
      </c>
      <c r="P98" t="s">
        <v>102</v>
      </c>
      <c r="Q98" t="s">
        <v>19</v>
      </c>
      <c r="R98">
        <v>0.08</v>
      </c>
      <c r="S98">
        <v>336.70699999999999</v>
      </c>
    </row>
    <row r="99" spans="1:19">
      <c r="A99" s="11">
        <f t="shared" si="24"/>
        <v>27</v>
      </c>
      <c r="B99" s="12" t="s">
        <v>103</v>
      </c>
      <c r="C99" s="12" t="s">
        <v>19</v>
      </c>
      <c r="D99" s="12">
        <v>0.08</v>
      </c>
      <c r="E99">
        <v>340.91699999999997</v>
      </c>
      <c r="F99" s="13">
        <f t="shared" si="25"/>
        <v>356.25826499999994</v>
      </c>
      <c r="G99" s="13">
        <f t="shared" si="26"/>
        <v>28.500661199999996</v>
      </c>
      <c r="H99" s="14">
        <f t="shared" si="27"/>
        <v>5.7001322399999994</v>
      </c>
      <c r="I99" s="15">
        <f t="shared" si="28"/>
        <v>34.200793439999998</v>
      </c>
      <c r="J99" s="16"/>
      <c r="K99" s="16"/>
      <c r="L99" s="16"/>
      <c r="M99" s="16"/>
      <c r="N99" s="17">
        <f t="shared" si="29"/>
        <v>1.0449999999999999</v>
      </c>
      <c r="P99" t="s">
        <v>103</v>
      </c>
      <c r="Q99" t="s">
        <v>19</v>
      </c>
      <c r="R99">
        <v>0.08</v>
      </c>
      <c r="S99">
        <v>340.91699999999997</v>
      </c>
    </row>
    <row r="100" spans="1:19">
      <c r="A100" s="11">
        <f t="shared" si="24"/>
        <v>28</v>
      </c>
      <c r="B100" s="12" t="s">
        <v>104</v>
      </c>
      <c r="C100" s="12" t="s">
        <v>19</v>
      </c>
      <c r="D100" s="12">
        <v>0.08</v>
      </c>
      <c r="E100">
        <v>341.50700000000001</v>
      </c>
      <c r="F100" s="13">
        <f t="shared" si="25"/>
        <v>356.87481499999996</v>
      </c>
      <c r="G100" s="13">
        <f t="shared" si="26"/>
        <v>28.549985199999998</v>
      </c>
      <c r="H100" s="14">
        <f t="shared" si="27"/>
        <v>5.7099970399999993</v>
      </c>
      <c r="I100" s="15">
        <f t="shared" si="28"/>
        <v>34.259982239999999</v>
      </c>
      <c r="J100" s="16"/>
      <c r="K100" s="16"/>
      <c r="L100" s="16"/>
      <c r="M100" s="16"/>
      <c r="N100" s="17">
        <f t="shared" si="29"/>
        <v>1.0449999999999999</v>
      </c>
      <c r="P100" t="s">
        <v>104</v>
      </c>
      <c r="Q100" t="s">
        <v>19</v>
      </c>
      <c r="R100">
        <v>0.08</v>
      </c>
      <c r="S100">
        <v>341.50700000000001</v>
      </c>
    </row>
    <row r="101" spans="1:19">
      <c r="A101" s="11">
        <f t="shared" si="24"/>
        <v>29</v>
      </c>
      <c r="B101" s="12" t="s">
        <v>105</v>
      </c>
      <c r="C101" s="12" t="s">
        <v>19</v>
      </c>
      <c r="D101" s="12">
        <v>0.08</v>
      </c>
      <c r="E101">
        <v>286.416</v>
      </c>
      <c r="F101" s="13">
        <f t="shared" si="25"/>
        <v>299.30471999999997</v>
      </c>
      <c r="G101" s="13">
        <f t="shared" si="26"/>
        <v>23.944377599999999</v>
      </c>
      <c r="H101" s="14">
        <f t="shared" si="27"/>
        <v>4.7888755199999995</v>
      </c>
      <c r="I101" s="15">
        <f t="shared" si="28"/>
        <v>28.733253120000001</v>
      </c>
      <c r="J101" s="16"/>
      <c r="K101" s="16"/>
      <c r="L101" s="16"/>
      <c r="M101" s="16"/>
      <c r="N101" s="17">
        <f t="shared" si="29"/>
        <v>1.0449999999999999</v>
      </c>
      <c r="P101" t="s">
        <v>171</v>
      </c>
      <c r="Q101" t="s">
        <v>19</v>
      </c>
      <c r="R101">
        <v>0.08</v>
      </c>
      <c r="S101">
        <v>286.416</v>
      </c>
    </row>
    <row r="102" spans="1:19">
      <c r="A102" s="11">
        <f t="shared" si="24"/>
        <v>30</v>
      </c>
      <c r="B102" s="12" t="s">
        <v>106</v>
      </c>
      <c r="C102" s="12" t="s">
        <v>19</v>
      </c>
      <c r="D102" s="12">
        <v>0.08</v>
      </c>
      <c r="E102">
        <v>300.02499999999998</v>
      </c>
      <c r="F102" s="13">
        <f t="shared" si="25"/>
        <v>313.52612499999998</v>
      </c>
      <c r="G102" s="13">
        <f t="shared" si="26"/>
        <v>25.082089999999997</v>
      </c>
      <c r="H102" s="14">
        <f t="shared" si="27"/>
        <v>5.0164179999999989</v>
      </c>
      <c r="I102" s="15">
        <f t="shared" si="28"/>
        <v>30.098507999999995</v>
      </c>
      <c r="J102" s="16"/>
      <c r="K102" s="16"/>
      <c r="L102" s="16"/>
      <c r="M102" s="16"/>
      <c r="N102" s="17">
        <f t="shared" si="29"/>
        <v>1.0449999999999999</v>
      </c>
      <c r="P102" t="s">
        <v>172</v>
      </c>
      <c r="Q102" t="s">
        <v>19</v>
      </c>
      <c r="R102">
        <v>0.08</v>
      </c>
      <c r="S102">
        <v>300.02499999999998</v>
      </c>
    </row>
    <row r="103" spans="1:19">
      <c r="A103" s="11">
        <f t="shared" si="24"/>
        <v>31</v>
      </c>
      <c r="B103" s="12" t="s">
        <v>107</v>
      </c>
      <c r="C103" s="12" t="s">
        <v>19</v>
      </c>
      <c r="D103" s="12">
        <v>0.08</v>
      </c>
      <c r="E103">
        <v>303.34100000000001</v>
      </c>
      <c r="F103" s="13">
        <f t="shared" si="25"/>
        <v>316.99134499999997</v>
      </c>
      <c r="G103" s="13">
        <f t="shared" si="26"/>
        <v>25.359307599999998</v>
      </c>
      <c r="H103" s="14">
        <f t="shared" si="27"/>
        <v>5.0718615199999997</v>
      </c>
      <c r="I103" s="15">
        <f t="shared" si="28"/>
        <v>30.431169119999996</v>
      </c>
      <c r="J103" s="16"/>
      <c r="K103" s="16"/>
      <c r="L103" s="16"/>
      <c r="M103" s="16"/>
      <c r="N103" s="17">
        <f t="shared" si="29"/>
        <v>1.0449999999999999</v>
      </c>
      <c r="P103" t="s">
        <v>173</v>
      </c>
      <c r="Q103" t="s">
        <v>19</v>
      </c>
      <c r="R103">
        <v>0.08</v>
      </c>
      <c r="S103">
        <v>303.34100000000001</v>
      </c>
    </row>
    <row r="104" spans="1:19">
      <c r="A104" s="11">
        <f t="shared" si="24"/>
        <v>32</v>
      </c>
      <c r="B104" s="12" t="s">
        <v>108</v>
      </c>
      <c r="C104" s="12" t="s">
        <v>19</v>
      </c>
      <c r="D104" s="12">
        <v>0.08</v>
      </c>
      <c r="E104">
        <v>303.93099999999998</v>
      </c>
      <c r="F104" s="13">
        <f t="shared" si="25"/>
        <v>317.60789499999998</v>
      </c>
      <c r="G104" s="13">
        <f t="shared" si="26"/>
        <v>25.4086316</v>
      </c>
      <c r="H104" s="14">
        <f t="shared" si="27"/>
        <v>5.0817263200000005</v>
      </c>
      <c r="I104" s="15">
        <f t="shared" si="28"/>
        <v>30.490357920000001</v>
      </c>
      <c r="J104" s="16"/>
      <c r="K104" s="16"/>
      <c r="L104" s="16"/>
      <c r="M104" s="16"/>
      <c r="N104" s="17">
        <f t="shared" si="29"/>
        <v>1.0449999999999999</v>
      </c>
      <c r="P104" t="s">
        <v>174</v>
      </c>
      <c r="Q104" t="s">
        <v>19</v>
      </c>
      <c r="R104">
        <v>0.08</v>
      </c>
      <c r="S104">
        <v>303.93099999999998</v>
      </c>
    </row>
    <row r="105" spans="1:19">
      <c r="A105" s="11">
        <f t="shared" si="24"/>
        <v>33</v>
      </c>
      <c r="B105" s="12" t="s">
        <v>109</v>
      </c>
      <c r="C105" s="12" t="s">
        <v>19</v>
      </c>
      <c r="D105" s="12">
        <v>0.08</v>
      </c>
      <c r="E105">
        <v>385.8</v>
      </c>
      <c r="F105" s="13">
        <f t="shared" si="25"/>
        <v>403.161</v>
      </c>
      <c r="G105" s="13">
        <f t="shared" si="26"/>
        <v>32.252879999999998</v>
      </c>
      <c r="H105" s="14">
        <f t="shared" si="27"/>
        <v>6.4505759999999999</v>
      </c>
      <c r="I105" s="15">
        <f t="shared" si="28"/>
        <v>38.703455999999996</v>
      </c>
      <c r="J105" s="16"/>
      <c r="K105" s="16"/>
      <c r="L105" s="16"/>
      <c r="M105" s="16"/>
      <c r="N105" s="17">
        <f t="shared" si="29"/>
        <v>1.0449999999999999</v>
      </c>
      <c r="P105" t="s">
        <v>175</v>
      </c>
      <c r="Q105" t="s">
        <v>19</v>
      </c>
      <c r="R105">
        <v>0.08</v>
      </c>
      <c r="S105">
        <v>385.8</v>
      </c>
    </row>
    <row r="106" spans="1:19">
      <c r="A106" s="11">
        <f t="shared" si="24"/>
        <v>34</v>
      </c>
      <c r="B106" s="12" t="s">
        <v>110</v>
      </c>
      <c r="C106" s="12" t="s">
        <v>19</v>
      </c>
      <c r="D106" s="12">
        <v>0.08</v>
      </c>
      <c r="E106">
        <v>411.37200000000001</v>
      </c>
      <c r="F106" s="13">
        <f t="shared" si="25"/>
        <v>429.88373999999999</v>
      </c>
      <c r="G106" s="13">
        <f t="shared" si="26"/>
        <v>34.3906992</v>
      </c>
      <c r="H106" s="14">
        <f t="shared" si="27"/>
        <v>6.8781398400000002</v>
      </c>
      <c r="I106" s="15">
        <f t="shared" si="28"/>
        <v>41.268839040000003</v>
      </c>
      <c r="J106" s="16"/>
      <c r="K106" s="16"/>
      <c r="L106" s="16"/>
      <c r="M106" s="16"/>
      <c r="N106" s="17">
        <f t="shared" si="29"/>
        <v>1.0449999999999999</v>
      </c>
      <c r="P106" t="s">
        <v>176</v>
      </c>
      <c r="Q106" t="s">
        <v>19</v>
      </c>
      <c r="R106">
        <v>0.08</v>
      </c>
      <c r="S106">
        <v>411.37200000000001</v>
      </c>
    </row>
    <row r="107" spans="1:19">
      <c r="A107" s="11">
        <f t="shared" si="24"/>
        <v>35</v>
      </c>
      <c r="B107" s="12" t="s">
        <v>111</v>
      </c>
      <c r="C107" s="12" t="s">
        <v>19</v>
      </c>
      <c r="D107" s="12">
        <v>0.08</v>
      </c>
      <c r="E107">
        <v>417.43099999999998</v>
      </c>
      <c r="F107" s="13">
        <f t="shared" si="25"/>
        <v>436.21539499999994</v>
      </c>
      <c r="G107" s="13">
        <f t="shared" si="26"/>
        <v>34.897231599999998</v>
      </c>
      <c r="H107" s="14">
        <f t="shared" si="27"/>
        <v>6.9794463199999992</v>
      </c>
      <c r="I107" s="15">
        <f t="shared" si="28"/>
        <v>41.876677919999999</v>
      </c>
      <c r="J107" s="16"/>
      <c r="K107" s="16"/>
      <c r="L107" s="16"/>
      <c r="M107" s="16"/>
      <c r="N107" s="17">
        <f t="shared" si="29"/>
        <v>1.0449999999999999</v>
      </c>
      <c r="P107" t="s">
        <v>177</v>
      </c>
      <c r="Q107" t="s">
        <v>19</v>
      </c>
      <c r="R107">
        <v>0.08</v>
      </c>
      <c r="S107">
        <v>417.43099999999998</v>
      </c>
    </row>
    <row r="108" spans="1:19">
      <c r="A108" s="11">
        <f t="shared" si="24"/>
        <v>36</v>
      </c>
      <c r="B108" s="12" t="s">
        <v>112</v>
      </c>
      <c r="C108" s="12" t="s">
        <v>19</v>
      </c>
      <c r="D108" s="12">
        <v>0.08</v>
      </c>
      <c r="E108">
        <v>418.02199999999999</v>
      </c>
      <c r="F108" s="13">
        <f t="shared" si="25"/>
        <v>436.83298999999994</v>
      </c>
      <c r="G108" s="13">
        <f t="shared" si="26"/>
        <v>34.946639199999993</v>
      </c>
      <c r="H108" s="14">
        <f t="shared" si="27"/>
        <v>6.9893278399999987</v>
      </c>
      <c r="I108" s="15">
        <f t="shared" si="28"/>
        <v>41.935967039999994</v>
      </c>
      <c r="J108" s="16"/>
      <c r="K108" s="16"/>
      <c r="L108" s="16"/>
      <c r="M108" s="16"/>
      <c r="N108" s="17">
        <f t="shared" si="29"/>
        <v>1.0449999999999999</v>
      </c>
      <c r="P108" t="s">
        <v>178</v>
      </c>
      <c r="Q108" t="s">
        <v>19</v>
      </c>
      <c r="R108">
        <v>0.08</v>
      </c>
      <c r="S108">
        <v>418.02199999999999</v>
      </c>
    </row>
    <row r="109" spans="1:19">
      <c r="A109" s="11">
        <f t="shared" si="24"/>
        <v>37</v>
      </c>
      <c r="B109" s="12" t="s">
        <v>113</v>
      </c>
      <c r="C109" s="12" t="s">
        <v>19</v>
      </c>
      <c r="D109" s="12">
        <v>0.08</v>
      </c>
      <c r="E109">
        <v>383.75599999999997</v>
      </c>
      <c r="F109" s="13">
        <f t="shared" si="25"/>
        <v>401.02501999999993</v>
      </c>
      <c r="G109" s="13">
        <f t="shared" si="26"/>
        <v>32.082001599999998</v>
      </c>
      <c r="H109" s="14">
        <f t="shared" si="27"/>
        <v>6.4164003200000002</v>
      </c>
      <c r="I109" s="15">
        <f t="shared" si="28"/>
        <v>38.498401919999999</v>
      </c>
      <c r="J109" s="16"/>
      <c r="K109" s="16"/>
      <c r="L109" s="16"/>
      <c r="M109" s="16"/>
      <c r="N109" s="17">
        <f t="shared" si="29"/>
        <v>1.0449999999999999</v>
      </c>
      <c r="P109" t="s">
        <v>179</v>
      </c>
      <c r="Q109" t="s">
        <v>19</v>
      </c>
      <c r="R109">
        <v>0.08</v>
      </c>
      <c r="S109">
        <v>383.75599999999997</v>
      </c>
    </row>
    <row r="110" spans="1:19">
      <c r="A110" s="11">
        <f t="shared" si="24"/>
        <v>38</v>
      </c>
      <c r="B110" s="12" t="s">
        <v>114</v>
      </c>
      <c r="C110" s="12" t="s">
        <v>19</v>
      </c>
      <c r="D110" s="12">
        <v>0.08</v>
      </c>
      <c r="E110">
        <v>409.07600000000002</v>
      </c>
      <c r="F110" s="13">
        <f t="shared" si="25"/>
        <v>427.48442</v>
      </c>
      <c r="G110" s="13">
        <f t="shared" si="26"/>
        <v>34.198753600000003</v>
      </c>
      <c r="H110" s="14">
        <f t="shared" si="27"/>
        <v>6.8397507200000005</v>
      </c>
      <c r="I110" s="15">
        <f t="shared" si="28"/>
        <v>41.038504320000001</v>
      </c>
      <c r="J110" s="16"/>
      <c r="K110" s="16"/>
      <c r="L110" s="16"/>
      <c r="M110" s="16"/>
      <c r="N110" s="17">
        <f t="shared" si="29"/>
        <v>1.0449999999999999</v>
      </c>
      <c r="P110" t="s">
        <v>180</v>
      </c>
      <c r="Q110" t="s">
        <v>19</v>
      </c>
      <c r="R110">
        <v>0.08</v>
      </c>
      <c r="S110">
        <v>409.07600000000002</v>
      </c>
    </row>
    <row r="111" spans="1:19">
      <c r="A111" s="11">
        <f t="shared" si="24"/>
        <v>39</v>
      </c>
      <c r="B111" s="12" t="s">
        <v>115</v>
      </c>
      <c r="C111" s="12" t="s">
        <v>19</v>
      </c>
      <c r="D111" s="12">
        <v>0.08</v>
      </c>
      <c r="E111">
        <v>415.07900000000001</v>
      </c>
      <c r="F111" s="13">
        <f t="shared" si="25"/>
        <v>433.75755499999997</v>
      </c>
      <c r="G111" s="13">
        <f t="shared" si="26"/>
        <v>34.700604399999996</v>
      </c>
      <c r="H111" s="14">
        <f t="shared" si="27"/>
        <v>6.9401208799999994</v>
      </c>
      <c r="I111" s="15">
        <f t="shared" si="28"/>
        <v>41.640725279999998</v>
      </c>
      <c r="J111" s="16"/>
      <c r="K111" s="16"/>
      <c r="L111" s="16"/>
      <c r="M111" s="16"/>
      <c r="N111" s="17">
        <f t="shared" si="29"/>
        <v>1.0449999999999999</v>
      </c>
      <c r="P111" t="s">
        <v>181</v>
      </c>
      <c r="Q111" t="s">
        <v>19</v>
      </c>
      <c r="R111">
        <v>0.08</v>
      </c>
      <c r="S111">
        <v>415.07900000000001</v>
      </c>
    </row>
    <row r="112" spans="1:19">
      <c r="A112" s="11">
        <f t="shared" si="24"/>
        <v>40</v>
      </c>
      <c r="B112" s="12" t="s">
        <v>116</v>
      </c>
      <c r="C112" s="12" t="s">
        <v>19</v>
      </c>
      <c r="D112" s="12">
        <v>0.08</v>
      </c>
      <c r="E112">
        <v>415.67</v>
      </c>
      <c r="F112" s="13">
        <f t="shared" si="25"/>
        <v>434.37514999999996</v>
      </c>
      <c r="G112" s="13">
        <f t="shared" si="26"/>
        <v>34.750011999999998</v>
      </c>
      <c r="H112" s="14">
        <f t="shared" si="27"/>
        <v>6.9500023999999998</v>
      </c>
      <c r="I112" s="15">
        <f t="shared" si="28"/>
        <v>41.700014400000001</v>
      </c>
      <c r="J112" s="16"/>
      <c r="K112" s="16"/>
      <c r="L112" s="16"/>
      <c r="M112" s="16"/>
      <c r="N112" s="17">
        <f t="shared" si="29"/>
        <v>1.0449999999999999</v>
      </c>
      <c r="P112" t="s">
        <v>182</v>
      </c>
      <c r="Q112" t="s">
        <v>19</v>
      </c>
      <c r="R112">
        <v>0.08</v>
      </c>
      <c r="S112">
        <v>415.67</v>
      </c>
    </row>
    <row r="113" spans="1:19">
      <c r="A113" s="11">
        <f t="shared" si="24"/>
        <v>41</v>
      </c>
      <c r="B113" s="12" t="s">
        <v>117</v>
      </c>
      <c r="C113" s="12" t="s">
        <v>19</v>
      </c>
      <c r="D113" s="12">
        <v>0.08</v>
      </c>
      <c r="E113">
        <v>386.3</v>
      </c>
      <c r="F113" s="13">
        <f t="shared" si="25"/>
        <v>403.68349999999998</v>
      </c>
      <c r="G113" s="13">
        <f t="shared" si="26"/>
        <v>32.29468</v>
      </c>
      <c r="H113" s="14">
        <f t="shared" si="27"/>
        <v>6.4589359999999996</v>
      </c>
      <c r="I113" s="15">
        <f t="shared" si="28"/>
        <v>38.753616000000001</v>
      </c>
      <c r="J113" s="16"/>
      <c r="K113" s="16"/>
      <c r="L113" s="16"/>
      <c r="M113" s="16"/>
      <c r="N113" s="17">
        <f t="shared" si="29"/>
        <v>1.0449999999999999</v>
      </c>
      <c r="P113" t="s">
        <v>183</v>
      </c>
      <c r="Q113" t="s">
        <v>19</v>
      </c>
      <c r="R113">
        <v>0.08</v>
      </c>
      <c r="S113">
        <v>386.3</v>
      </c>
    </row>
    <row r="114" spans="1:19">
      <c r="A114" s="11">
        <f t="shared" si="24"/>
        <v>42</v>
      </c>
      <c r="B114" s="12" t="s">
        <v>118</v>
      </c>
      <c r="C114" s="12" t="s">
        <v>19</v>
      </c>
      <c r="D114" s="12">
        <v>0.08</v>
      </c>
      <c r="E114">
        <v>395.79199999999997</v>
      </c>
      <c r="F114" s="13">
        <f t="shared" si="25"/>
        <v>413.60263999999995</v>
      </c>
      <c r="G114" s="13">
        <f t="shared" si="26"/>
        <v>33.088211199999996</v>
      </c>
      <c r="H114" s="14">
        <f t="shared" si="27"/>
        <v>6.6176422399999986</v>
      </c>
      <c r="I114" s="15">
        <f t="shared" si="28"/>
        <v>39.705853439999998</v>
      </c>
      <c r="J114" s="16"/>
      <c r="K114" s="16"/>
      <c r="L114" s="16"/>
      <c r="M114" s="16"/>
      <c r="N114" s="17">
        <f t="shared" si="29"/>
        <v>1.0449999999999999</v>
      </c>
      <c r="P114" t="s">
        <v>184</v>
      </c>
      <c r="Q114" t="s">
        <v>19</v>
      </c>
      <c r="R114">
        <v>0.08</v>
      </c>
      <c r="S114">
        <v>395.79199999999997</v>
      </c>
    </row>
    <row r="115" spans="1:19">
      <c r="A115" s="11">
        <f t="shared" si="24"/>
        <v>43</v>
      </c>
      <c r="B115" s="12" t="s">
        <v>119</v>
      </c>
      <c r="C115" s="12" t="s">
        <v>19</v>
      </c>
      <c r="D115" s="12">
        <v>0.08</v>
      </c>
      <c r="E115">
        <v>401.471</v>
      </c>
      <c r="F115" s="13">
        <f t="shared" si="25"/>
        <v>419.537195</v>
      </c>
      <c r="G115" s="13">
        <f t="shared" si="26"/>
        <v>33.562975600000001</v>
      </c>
      <c r="H115" s="14">
        <f t="shared" si="27"/>
        <v>6.7125951200000005</v>
      </c>
      <c r="I115" s="15">
        <f t="shared" si="28"/>
        <v>40.275570720000005</v>
      </c>
      <c r="J115" s="16"/>
      <c r="K115" s="16"/>
      <c r="L115" s="16"/>
      <c r="M115" s="16"/>
      <c r="N115" s="17">
        <f t="shared" si="29"/>
        <v>1.0449999999999999</v>
      </c>
      <c r="P115" t="s">
        <v>185</v>
      </c>
      <c r="Q115" t="s">
        <v>19</v>
      </c>
      <c r="R115">
        <v>0.08</v>
      </c>
      <c r="S115">
        <v>401.471</v>
      </c>
    </row>
    <row r="116" spans="1:19">
      <c r="A116" s="11">
        <f t="shared" si="24"/>
        <v>44</v>
      </c>
      <c r="B116" s="12" t="s">
        <v>120</v>
      </c>
      <c r="C116" s="12" t="s">
        <v>19</v>
      </c>
      <c r="D116" s="12">
        <v>0.08</v>
      </c>
      <c r="E116">
        <v>402.06200000000001</v>
      </c>
      <c r="F116" s="13">
        <f t="shared" si="25"/>
        <v>420.15478999999999</v>
      </c>
      <c r="G116" s="13">
        <f t="shared" si="26"/>
        <v>33.612383199999996</v>
      </c>
      <c r="H116" s="14">
        <f t="shared" si="27"/>
        <v>6.72247664</v>
      </c>
      <c r="I116" s="15">
        <f t="shared" si="28"/>
        <v>40.334859839999993</v>
      </c>
      <c r="J116" s="16"/>
      <c r="K116" s="16"/>
      <c r="L116" s="16"/>
      <c r="M116" s="16"/>
      <c r="N116" s="17">
        <f t="shared" si="29"/>
        <v>1.0449999999999999</v>
      </c>
      <c r="P116" t="s">
        <v>186</v>
      </c>
      <c r="Q116" t="s">
        <v>19</v>
      </c>
      <c r="R116">
        <v>0.08</v>
      </c>
      <c r="S116">
        <v>402.06200000000001</v>
      </c>
    </row>
    <row r="117" spans="1:19">
      <c r="A117" s="11">
        <f t="shared" si="24"/>
        <v>45</v>
      </c>
      <c r="B117" s="12" t="s">
        <v>121</v>
      </c>
      <c r="C117" s="12" t="s">
        <v>19</v>
      </c>
      <c r="D117" s="12">
        <v>0.08</v>
      </c>
      <c r="E117">
        <v>386.67599999999999</v>
      </c>
      <c r="F117" s="13">
        <f t="shared" si="25"/>
        <v>404.07641999999998</v>
      </c>
      <c r="G117" s="13">
        <f t="shared" si="26"/>
        <v>32.326113599999999</v>
      </c>
      <c r="H117" s="14">
        <f t="shared" si="27"/>
        <v>6.465222719999999</v>
      </c>
      <c r="I117" s="15">
        <f t="shared" si="28"/>
        <v>38.791336319999999</v>
      </c>
      <c r="J117" s="16"/>
      <c r="K117" s="16"/>
      <c r="L117" s="16"/>
      <c r="M117" s="16"/>
      <c r="N117" s="17">
        <f t="shared" si="29"/>
        <v>1.0449999999999999</v>
      </c>
      <c r="P117" t="s">
        <v>187</v>
      </c>
      <c r="Q117" t="s">
        <v>19</v>
      </c>
      <c r="R117">
        <v>0.08</v>
      </c>
      <c r="S117">
        <v>386.67599999999999</v>
      </c>
    </row>
    <row r="118" spans="1:19">
      <c r="A118" s="11">
        <f t="shared" si="24"/>
        <v>46</v>
      </c>
      <c r="B118" s="12" t="s">
        <v>122</v>
      </c>
      <c r="C118" s="12" t="s">
        <v>19</v>
      </c>
      <c r="D118" s="12">
        <v>0.08</v>
      </c>
      <c r="E118">
        <v>412.35599999999999</v>
      </c>
      <c r="F118" s="13">
        <f t="shared" si="25"/>
        <v>430.91201999999998</v>
      </c>
      <c r="G118" s="13">
        <f t="shared" si="26"/>
        <v>34.472961599999998</v>
      </c>
      <c r="H118" s="14">
        <f t="shared" si="27"/>
        <v>6.8945923199999992</v>
      </c>
      <c r="I118" s="15">
        <f t="shared" si="28"/>
        <v>41.367553919999999</v>
      </c>
      <c r="J118" s="16"/>
      <c r="K118" s="16"/>
      <c r="L118" s="16"/>
      <c r="M118" s="16"/>
      <c r="N118" s="17">
        <f t="shared" si="29"/>
        <v>1.0449999999999999</v>
      </c>
      <c r="P118" t="s">
        <v>188</v>
      </c>
      <c r="Q118" t="s">
        <v>19</v>
      </c>
      <c r="R118">
        <v>0.08</v>
      </c>
      <c r="S118">
        <v>412.35599999999999</v>
      </c>
    </row>
    <row r="119" spans="1:19">
      <c r="A119" s="11">
        <f t="shared" si="24"/>
        <v>47</v>
      </c>
      <c r="B119" s="12" t="s">
        <v>123</v>
      </c>
      <c r="C119" s="12" t="s">
        <v>19</v>
      </c>
      <c r="D119" s="12">
        <v>0.08</v>
      </c>
      <c r="E119">
        <v>418.43900000000002</v>
      </c>
      <c r="F119" s="13">
        <f t="shared" si="25"/>
        <v>437.268755</v>
      </c>
      <c r="G119" s="13">
        <f t="shared" si="26"/>
        <v>34.981500400000002</v>
      </c>
      <c r="H119" s="14">
        <f t="shared" si="27"/>
        <v>6.996300080000001</v>
      </c>
      <c r="I119" s="15">
        <f t="shared" si="28"/>
        <v>41.977800479999999</v>
      </c>
      <c r="J119" s="16"/>
      <c r="K119" s="16"/>
      <c r="L119" s="16"/>
      <c r="M119" s="16"/>
      <c r="N119" s="17">
        <f t="shared" si="29"/>
        <v>1.0449999999999999</v>
      </c>
      <c r="P119" t="s">
        <v>189</v>
      </c>
      <c r="Q119" t="s">
        <v>19</v>
      </c>
      <c r="R119">
        <v>0.08</v>
      </c>
      <c r="S119">
        <v>418.43900000000002</v>
      </c>
    </row>
    <row r="120" spans="1:19">
      <c r="A120" s="11">
        <f t="shared" si="24"/>
        <v>48</v>
      </c>
      <c r="B120" s="12" t="s">
        <v>124</v>
      </c>
      <c r="C120" s="12" t="s">
        <v>19</v>
      </c>
      <c r="D120" s="12">
        <v>0.08</v>
      </c>
      <c r="E120">
        <v>419.03</v>
      </c>
      <c r="F120" s="13">
        <f t="shared" si="25"/>
        <v>437.88634999999994</v>
      </c>
      <c r="G120" s="13">
        <f t="shared" si="26"/>
        <v>35.030907999999997</v>
      </c>
      <c r="H120" s="14">
        <f t="shared" si="27"/>
        <v>7.0061815999999997</v>
      </c>
      <c r="I120" s="15">
        <f t="shared" si="28"/>
        <v>42.037089599999995</v>
      </c>
      <c r="J120" s="16"/>
      <c r="K120" s="16"/>
      <c r="L120" s="16"/>
      <c r="M120" s="16"/>
      <c r="N120" s="17">
        <f t="shared" si="29"/>
        <v>1.0449999999999999</v>
      </c>
      <c r="P120" t="s">
        <v>190</v>
      </c>
      <c r="Q120" t="s">
        <v>19</v>
      </c>
      <c r="R120">
        <v>0.08</v>
      </c>
      <c r="S120">
        <v>419.03</v>
      </c>
    </row>
    <row r="121" spans="1:19">
      <c r="A121" s="11">
        <f t="shared" si="24"/>
        <v>49</v>
      </c>
      <c r="B121" s="12" t="s">
        <v>125</v>
      </c>
      <c r="C121" s="12" t="s">
        <v>19</v>
      </c>
      <c r="D121" s="12">
        <v>0.08</v>
      </c>
      <c r="E121">
        <v>387.226</v>
      </c>
      <c r="F121" s="13">
        <f t="shared" si="25"/>
        <v>404.65116999999998</v>
      </c>
      <c r="G121" s="13">
        <f t="shared" si="26"/>
        <v>32.372093599999999</v>
      </c>
      <c r="H121" s="14">
        <f t="shared" si="27"/>
        <v>6.4744187200000001</v>
      </c>
      <c r="I121" s="15">
        <f t="shared" si="28"/>
        <v>38.846512320000002</v>
      </c>
      <c r="J121" s="16"/>
      <c r="K121" s="16"/>
      <c r="L121" s="16"/>
      <c r="M121" s="16"/>
      <c r="N121" s="17">
        <f t="shared" si="29"/>
        <v>1.0449999999999999</v>
      </c>
      <c r="P121" t="s">
        <v>191</v>
      </c>
      <c r="Q121" t="s">
        <v>19</v>
      </c>
      <c r="R121">
        <v>0.08</v>
      </c>
      <c r="S121">
        <v>387.226</v>
      </c>
    </row>
    <row r="122" spans="1:19">
      <c r="A122" s="11">
        <f t="shared" si="24"/>
        <v>50</v>
      </c>
      <c r="B122" s="12" t="s">
        <v>126</v>
      </c>
      <c r="C122" s="12" t="s">
        <v>19</v>
      </c>
      <c r="D122" s="12">
        <v>0.08</v>
      </c>
      <c r="E122">
        <v>412.97300000000001</v>
      </c>
      <c r="F122" s="13">
        <f t="shared" si="25"/>
        <v>431.55678499999999</v>
      </c>
      <c r="G122" s="13">
        <f t="shared" si="26"/>
        <v>34.524542799999999</v>
      </c>
      <c r="H122" s="14">
        <f t="shared" si="27"/>
        <v>6.90490856</v>
      </c>
      <c r="I122" s="15">
        <f t="shared" si="28"/>
        <v>41.429451360000002</v>
      </c>
      <c r="J122" s="16"/>
      <c r="K122" s="16"/>
      <c r="L122" s="16"/>
      <c r="M122" s="16"/>
      <c r="N122" s="17">
        <f t="shared" si="29"/>
        <v>1.0449999999999999</v>
      </c>
      <c r="P122" t="s">
        <v>192</v>
      </c>
      <c r="Q122" t="s">
        <v>19</v>
      </c>
      <c r="R122">
        <v>0.08</v>
      </c>
      <c r="S122">
        <v>412.97300000000001</v>
      </c>
    </row>
    <row r="123" spans="1:19">
      <c r="A123" s="11">
        <f t="shared" si="24"/>
        <v>51</v>
      </c>
      <c r="B123" s="12" t="s">
        <v>127</v>
      </c>
      <c r="C123" s="12" t="s">
        <v>19</v>
      </c>
      <c r="D123" s="12">
        <v>0.08</v>
      </c>
      <c r="E123">
        <v>419.07100000000003</v>
      </c>
      <c r="F123" s="13">
        <f t="shared" si="25"/>
        <v>437.92919499999999</v>
      </c>
      <c r="G123" s="13">
        <f t="shared" si="26"/>
        <v>35.034335599999999</v>
      </c>
      <c r="H123" s="14">
        <f t="shared" si="27"/>
        <v>7.006867119999999</v>
      </c>
      <c r="I123" s="15">
        <f t="shared" si="28"/>
        <v>42.041202720000001</v>
      </c>
      <c r="J123" s="16"/>
      <c r="K123" s="16"/>
      <c r="L123" s="16"/>
      <c r="M123" s="16"/>
      <c r="N123" s="17">
        <f t="shared" si="29"/>
        <v>1.0449999999999999</v>
      </c>
      <c r="P123" t="s">
        <v>193</v>
      </c>
      <c r="Q123" t="s">
        <v>19</v>
      </c>
      <c r="R123">
        <v>0.08</v>
      </c>
      <c r="S123">
        <v>419.07100000000003</v>
      </c>
    </row>
    <row r="124" spans="1:19" ht="15.75" thickBot="1">
      <c r="A124" s="18">
        <f t="shared" si="24"/>
        <v>52</v>
      </c>
      <c r="B124" s="19" t="s">
        <v>128</v>
      </c>
      <c r="C124" s="19" t="s">
        <v>19</v>
      </c>
      <c r="D124" s="19">
        <v>0.08</v>
      </c>
      <c r="E124">
        <v>419.66199999999998</v>
      </c>
      <c r="F124" s="20">
        <f t="shared" si="25"/>
        <v>438.54678999999993</v>
      </c>
      <c r="G124" s="20">
        <f t="shared" si="26"/>
        <v>35.083743199999994</v>
      </c>
      <c r="H124" s="21">
        <f t="shared" si="27"/>
        <v>7.0167486399999985</v>
      </c>
      <c r="I124" s="22">
        <f t="shared" si="28"/>
        <v>42.100491839999989</v>
      </c>
      <c r="J124" s="16"/>
      <c r="K124" s="16"/>
      <c r="L124" s="16"/>
      <c r="M124" s="16"/>
      <c r="N124" s="17">
        <f t="shared" si="29"/>
        <v>1.0449999999999999</v>
      </c>
      <c r="P124" t="s">
        <v>194</v>
      </c>
      <c r="Q124" t="s">
        <v>19</v>
      </c>
      <c r="R124">
        <v>0.08</v>
      </c>
      <c r="S124">
        <v>419.66199999999998</v>
      </c>
    </row>
    <row r="125" spans="1:19" ht="15.75" hidden="1" thickBot="1">
      <c r="A125" s="23"/>
      <c r="B125" s="114" t="s">
        <v>129</v>
      </c>
      <c r="C125" s="114"/>
      <c r="D125" s="114"/>
      <c r="E125" s="114"/>
      <c r="F125" s="114"/>
      <c r="G125" s="114"/>
      <c r="H125" s="114"/>
      <c r="I125" s="115"/>
    </row>
    <row r="126" spans="1:19" ht="15.75" hidden="1" thickBot="1">
      <c r="A126" s="18">
        <f t="shared" ref="A126:A130" si="30">1+A125</f>
        <v>1</v>
      </c>
      <c r="B126" s="24" t="s">
        <v>130</v>
      </c>
      <c r="C126" s="24" t="s">
        <v>19</v>
      </c>
      <c r="D126" s="25">
        <v>0.08</v>
      </c>
      <c r="E126" s="24">
        <v>240.27</v>
      </c>
      <c r="F126" s="20">
        <f t="shared" ref="F126" si="31">E126*N126</f>
        <v>240.27</v>
      </c>
      <c r="G126" s="20">
        <f t="shared" ref="G126:G130" si="32">F126*D126</f>
        <v>19.221600000000002</v>
      </c>
      <c r="H126" s="21">
        <f t="shared" ref="H126:H130" si="33">G126*20/100</f>
        <v>3.8443200000000002</v>
      </c>
      <c r="I126" s="22">
        <f t="shared" ref="I126:I130" si="34">G126+H126</f>
        <v>23.065920000000002</v>
      </c>
      <c r="N126">
        <f>1</f>
        <v>1</v>
      </c>
    </row>
    <row r="127" spans="1:19" ht="15.75" hidden="1" thickBot="1">
      <c r="A127" s="23"/>
      <c r="B127" s="114" t="s">
        <v>131</v>
      </c>
      <c r="C127" s="114"/>
      <c r="D127" s="114"/>
      <c r="E127" s="114"/>
      <c r="F127" s="114"/>
      <c r="G127" s="114"/>
      <c r="H127" s="114"/>
      <c r="I127" s="115"/>
    </row>
    <row r="128" spans="1:19" ht="15.75" hidden="1" thickBot="1">
      <c r="A128" s="11">
        <f t="shared" si="30"/>
        <v>1</v>
      </c>
      <c r="B128" s="26" t="s">
        <v>132</v>
      </c>
      <c r="C128" s="26" t="s">
        <v>19</v>
      </c>
      <c r="D128" s="27">
        <v>0.08</v>
      </c>
      <c r="E128" s="26">
        <v>263.26</v>
      </c>
      <c r="F128" s="13">
        <f t="shared" ref="F128:F130" si="35">E128*N128</f>
        <v>263.26</v>
      </c>
      <c r="G128" s="13">
        <f t="shared" si="32"/>
        <v>21.0608</v>
      </c>
      <c r="H128" s="14">
        <f t="shared" si="33"/>
        <v>4.2121599999999999</v>
      </c>
      <c r="I128" s="15">
        <f t="shared" si="34"/>
        <v>25.272960000000001</v>
      </c>
      <c r="N128">
        <v>1</v>
      </c>
    </row>
    <row r="129" spans="1:19" ht="15.75" hidden="1" thickBot="1">
      <c r="A129" s="11">
        <f t="shared" si="30"/>
        <v>2</v>
      </c>
      <c r="B129" s="26" t="s">
        <v>133</v>
      </c>
      <c r="C129" s="26" t="s">
        <v>19</v>
      </c>
      <c r="D129" s="27">
        <v>0.08</v>
      </c>
      <c r="E129" s="26">
        <v>259.79000000000002</v>
      </c>
      <c r="F129" s="13">
        <f t="shared" si="35"/>
        <v>259.79000000000002</v>
      </c>
      <c r="G129" s="13">
        <f t="shared" si="32"/>
        <v>20.783200000000001</v>
      </c>
      <c r="H129" s="14">
        <f t="shared" si="33"/>
        <v>4.1566399999999994</v>
      </c>
      <c r="I129" s="15">
        <f t="shared" si="34"/>
        <v>24.93984</v>
      </c>
      <c r="N129">
        <f t="shared" ref="N129:N130" si="36">N128</f>
        <v>1</v>
      </c>
    </row>
    <row r="130" spans="1:19" ht="15.75" hidden="1" thickBot="1">
      <c r="A130" s="18">
        <f t="shared" si="30"/>
        <v>3</v>
      </c>
      <c r="B130" s="24" t="s">
        <v>134</v>
      </c>
      <c r="C130" s="24" t="s">
        <v>19</v>
      </c>
      <c r="D130" s="25">
        <v>0.08</v>
      </c>
      <c r="E130" s="24">
        <v>330.87</v>
      </c>
      <c r="F130" s="20">
        <f t="shared" si="35"/>
        <v>330.87</v>
      </c>
      <c r="G130" s="20">
        <f t="shared" si="32"/>
        <v>26.4696</v>
      </c>
      <c r="H130" s="21">
        <f t="shared" si="33"/>
        <v>5.2939200000000008</v>
      </c>
      <c r="I130" s="22">
        <f t="shared" si="34"/>
        <v>31.76352</v>
      </c>
      <c r="N130">
        <f t="shared" si="36"/>
        <v>1</v>
      </c>
    </row>
    <row r="131" spans="1:19">
      <c r="A131" s="23"/>
      <c r="B131" s="114" t="s">
        <v>135</v>
      </c>
      <c r="C131" s="114"/>
      <c r="D131" s="114"/>
      <c r="E131" s="114"/>
      <c r="F131" s="114"/>
      <c r="G131" s="114"/>
      <c r="H131" s="114"/>
      <c r="I131" s="115"/>
    </row>
    <row r="132" spans="1:19">
      <c r="A132" s="28">
        <v>1</v>
      </c>
      <c r="B132" s="12" t="s">
        <v>136</v>
      </c>
      <c r="C132" s="12" t="s">
        <v>19</v>
      </c>
      <c r="D132" s="12">
        <v>0.06</v>
      </c>
      <c r="E132">
        <v>266.988</v>
      </c>
      <c r="F132" s="13">
        <f t="shared" ref="F132:F143" si="37">E132*N132</f>
        <v>293.68680000000001</v>
      </c>
      <c r="G132" s="13">
        <f t="shared" ref="G132:G143" si="38">F132*D132</f>
        <v>17.621207999999999</v>
      </c>
      <c r="H132" s="14">
        <f t="shared" ref="H132:H143" si="39">G132*20/100</f>
        <v>3.5242415999999999</v>
      </c>
      <c r="I132" s="15">
        <f t="shared" ref="I132:I143" si="40">G132+H132</f>
        <v>21.145449599999999</v>
      </c>
      <c r="J132" s="16"/>
      <c r="K132" s="16"/>
      <c r="L132" s="16"/>
      <c r="M132" s="16"/>
      <c r="N132" s="17">
        <v>1.1000000000000001</v>
      </c>
      <c r="P132" t="s">
        <v>195</v>
      </c>
      <c r="Q132" t="s">
        <v>19</v>
      </c>
      <c r="R132">
        <v>0.06</v>
      </c>
      <c r="S132">
        <v>266.988</v>
      </c>
    </row>
    <row r="133" spans="1:19">
      <c r="A133" s="28">
        <f>A132+1</f>
        <v>2</v>
      </c>
      <c r="B133" s="12" t="s">
        <v>137</v>
      </c>
      <c r="C133" s="12" t="s">
        <v>19</v>
      </c>
      <c r="D133" s="12">
        <v>0.06</v>
      </c>
      <c r="E133">
        <v>302.67200000000003</v>
      </c>
      <c r="F133" s="13">
        <f t="shared" si="37"/>
        <v>332.93920000000003</v>
      </c>
      <c r="G133" s="13">
        <f t="shared" si="38"/>
        <v>19.976352000000002</v>
      </c>
      <c r="H133" s="14">
        <f t="shared" si="39"/>
        <v>3.9952704000000008</v>
      </c>
      <c r="I133" s="15">
        <f t="shared" si="40"/>
        <v>23.971622400000001</v>
      </c>
      <c r="J133" s="16"/>
      <c r="K133" s="16"/>
      <c r="L133" s="16"/>
      <c r="M133" s="16"/>
      <c r="N133" s="17">
        <f t="shared" ref="N133:N143" si="41">N132</f>
        <v>1.1000000000000001</v>
      </c>
      <c r="P133" t="s">
        <v>196</v>
      </c>
      <c r="Q133" t="s">
        <v>19</v>
      </c>
      <c r="R133">
        <v>0.06</v>
      </c>
      <c r="S133">
        <v>302.67200000000003</v>
      </c>
    </row>
    <row r="134" spans="1:19">
      <c r="A134" s="28">
        <f t="shared" ref="A134:A143" si="42">A133+1</f>
        <v>3</v>
      </c>
      <c r="B134" s="12" t="s">
        <v>138</v>
      </c>
      <c r="C134" s="12" t="s">
        <v>19</v>
      </c>
      <c r="D134" s="12">
        <v>0.06</v>
      </c>
      <c r="E134">
        <v>292.63900000000001</v>
      </c>
      <c r="F134" s="13">
        <f t="shared" si="37"/>
        <v>321.90290000000005</v>
      </c>
      <c r="G134" s="13">
        <f t="shared" si="38"/>
        <v>19.314174000000001</v>
      </c>
      <c r="H134" s="14">
        <f t="shared" si="39"/>
        <v>3.8628348000000003</v>
      </c>
      <c r="I134" s="15">
        <f t="shared" si="40"/>
        <v>23.177008800000003</v>
      </c>
      <c r="J134" s="16"/>
      <c r="K134" s="16"/>
      <c r="L134" s="16"/>
      <c r="M134" s="16"/>
      <c r="N134" s="17">
        <f t="shared" si="41"/>
        <v>1.1000000000000001</v>
      </c>
      <c r="P134" t="s">
        <v>196</v>
      </c>
      <c r="Q134" t="s">
        <v>19</v>
      </c>
      <c r="R134">
        <v>0.06</v>
      </c>
      <c r="S134">
        <v>292.63900000000001</v>
      </c>
    </row>
    <row r="135" spans="1:19">
      <c r="A135" s="28">
        <f t="shared" si="42"/>
        <v>4</v>
      </c>
      <c r="B135" s="12" t="s">
        <v>139</v>
      </c>
      <c r="C135" s="12" t="s">
        <v>19</v>
      </c>
      <c r="D135" s="12">
        <v>0.06</v>
      </c>
      <c r="E135">
        <v>296.54899999999998</v>
      </c>
      <c r="F135" s="13">
        <f t="shared" si="37"/>
        <v>326.20389999999998</v>
      </c>
      <c r="G135" s="13">
        <f t="shared" si="38"/>
        <v>19.572233999999998</v>
      </c>
      <c r="H135" s="14">
        <f t="shared" si="39"/>
        <v>3.9144467999999994</v>
      </c>
      <c r="I135" s="15">
        <f t="shared" si="40"/>
        <v>23.486680799999998</v>
      </c>
      <c r="J135" s="16"/>
      <c r="K135" s="16"/>
      <c r="L135" s="16"/>
      <c r="M135" s="16"/>
      <c r="N135" s="17">
        <f t="shared" si="41"/>
        <v>1.1000000000000001</v>
      </c>
      <c r="P135" t="s">
        <v>196</v>
      </c>
      <c r="Q135" t="s">
        <v>19</v>
      </c>
      <c r="R135">
        <v>0.06</v>
      </c>
      <c r="S135">
        <v>296.54899999999998</v>
      </c>
    </row>
    <row r="136" spans="1:19">
      <c r="A136" s="28">
        <f t="shared" si="42"/>
        <v>5</v>
      </c>
      <c r="B136" s="12" t="s">
        <v>140</v>
      </c>
      <c r="C136" s="12" t="s">
        <v>19</v>
      </c>
      <c r="D136" s="12">
        <v>0.06</v>
      </c>
      <c r="E136">
        <v>305.54199999999997</v>
      </c>
      <c r="F136" s="13">
        <f t="shared" si="37"/>
        <v>336.09620000000001</v>
      </c>
      <c r="G136" s="13">
        <f t="shared" si="38"/>
        <v>20.165772</v>
      </c>
      <c r="H136" s="14">
        <f t="shared" si="39"/>
        <v>4.0331543999999999</v>
      </c>
      <c r="I136" s="15">
        <f t="shared" si="40"/>
        <v>24.198926400000001</v>
      </c>
      <c r="J136" s="16"/>
      <c r="K136" s="16"/>
      <c r="L136" s="16"/>
      <c r="M136" s="16"/>
      <c r="N136" s="17">
        <f t="shared" si="41"/>
        <v>1.1000000000000001</v>
      </c>
      <c r="P136" t="s">
        <v>196</v>
      </c>
      <c r="Q136" t="s">
        <v>19</v>
      </c>
      <c r="R136">
        <v>0.06</v>
      </c>
      <c r="S136">
        <v>305.54199999999997</v>
      </c>
    </row>
    <row r="137" spans="1:19">
      <c r="A137" s="28">
        <f t="shared" si="42"/>
        <v>6</v>
      </c>
      <c r="B137" s="12" t="s">
        <v>141</v>
      </c>
      <c r="C137" s="12" t="s">
        <v>19</v>
      </c>
      <c r="D137" s="12">
        <v>0.06</v>
      </c>
      <c r="E137">
        <v>306.32400000000001</v>
      </c>
      <c r="F137" s="13">
        <f t="shared" si="37"/>
        <v>336.95640000000003</v>
      </c>
      <c r="G137" s="13">
        <f t="shared" si="38"/>
        <v>20.217384000000003</v>
      </c>
      <c r="H137" s="14">
        <f t="shared" si="39"/>
        <v>4.0434768000000005</v>
      </c>
      <c r="I137" s="15">
        <f t="shared" si="40"/>
        <v>24.260860800000003</v>
      </c>
      <c r="J137" s="16"/>
      <c r="K137" s="16"/>
      <c r="L137" s="16"/>
      <c r="M137" s="16"/>
      <c r="N137" s="17">
        <f t="shared" si="41"/>
        <v>1.1000000000000001</v>
      </c>
      <c r="P137" t="s">
        <v>196</v>
      </c>
      <c r="Q137" t="s">
        <v>19</v>
      </c>
      <c r="R137">
        <v>0.06</v>
      </c>
      <c r="S137">
        <v>306.32400000000001</v>
      </c>
    </row>
    <row r="138" spans="1:19">
      <c r="A138" s="28">
        <f t="shared" si="42"/>
        <v>7</v>
      </c>
      <c r="B138" s="12" t="s">
        <v>142</v>
      </c>
      <c r="C138" s="12" t="s">
        <v>19</v>
      </c>
      <c r="D138" s="12">
        <v>0.06</v>
      </c>
      <c r="E138">
        <v>337.54300000000001</v>
      </c>
      <c r="F138" s="13">
        <f t="shared" si="37"/>
        <v>371.29730000000006</v>
      </c>
      <c r="G138" s="13">
        <f t="shared" si="38"/>
        <v>22.277838000000003</v>
      </c>
      <c r="H138" s="14">
        <f t="shared" si="39"/>
        <v>4.4555676000000002</v>
      </c>
      <c r="I138" s="15">
        <f t="shared" si="40"/>
        <v>26.733405600000005</v>
      </c>
      <c r="J138" s="16"/>
      <c r="K138" s="16"/>
      <c r="L138" s="16"/>
      <c r="M138" s="16"/>
      <c r="N138" s="17">
        <f t="shared" si="41"/>
        <v>1.1000000000000001</v>
      </c>
      <c r="P138" t="s">
        <v>196</v>
      </c>
      <c r="Q138" t="s">
        <v>19</v>
      </c>
      <c r="R138">
        <v>0.06</v>
      </c>
      <c r="S138">
        <v>337.54300000000001</v>
      </c>
    </row>
    <row r="139" spans="1:19">
      <c r="A139" s="28">
        <f t="shared" si="42"/>
        <v>8</v>
      </c>
      <c r="B139" s="12" t="s">
        <v>143</v>
      </c>
      <c r="C139" s="12" t="s">
        <v>19</v>
      </c>
      <c r="D139" s="12">
        <v>0.06</v>
      </c>
      <c r="E139">
        <v>427.25200000000001</v>
      </c>
      <c r="F139" s="13">
        <f t="shared" si="37"/>
        <v>469.97720000000004</v>
      </c>
      <c r="G139" s="13">
        <f t="shared" si="38"/>
        <v>28.198632</v>
      </c>
      <c r="H139" s="14">
        <f t="shared" si="39"/>
        <v>5.6397263999999998</v>
      </c>
      <c r="I139" s="15">
        <f t="shared" si="40"/>
        <v>33.838358399999997</v>
      </c>
      <c r="J139" s="16"/>
      <c r="K139" s="16"/>
      <c r="L139" s="16"/>
      <c r="M139" s="16"/>
      <c r="N139" s="17">
        <f t="shared" si="41"/>
        <v>1.1000000000000001</v>
      </c>
      <c r="P139" t="s">
        <v>196</v>
      </c>
      <c r="Q139" t="s">
        <v>19</v>
      </c>
      <c r="R139">
        <v>0.06</v>
      </c>
      <c r="S139">
        <v>427.25200000000001</v>
      </c>
    </row>
    <row r="140" spans="1:19">
      <c r="A140" s="28">
        <f t="shared" si="42"/>
        <v>9</v>
      </c>
      <c r="B140" s="12" t="s">
        <v>144</v>
      </c>
      <c r="C140" s="12" t="s">
        <v>19</v>
      </c>
      <c r="D140" s="12">
        <v>0.06</v>
      </c>
      <c r="E140">
        <v>424.49200000000002</v>
      </c>
      <c r="F140" s="13">
        <f t="shared" si="37"/>
        <v>466.94120000000004</v>
      </c>
      <c r="G140" s="13">
        <f t="shared" si="38"/>
        <v>28.016472</v>
      </c>
      <c r="H140" s="14">
        <f t="shared" si="39"/>
        <v>5.6032943999999993</v>
      </c>
      <c r="I140" s="15">
        <f t="shared" si="40"/>
        <v>33.619766400000003</v>
      </c>
      <c r="J140" s="16"/>
      <c r="K140" s="16"/>
      <c r="L140" s="16"/>
      <c r="M140" s="16"/>
      <c r="N140" s="17">
        <f t="shared" si="41"/>
        <v>1.1000000000000001</v>
      </c>
      <c r="P140" t="s">
        <v>196</v>
      </c>
      <c r="Q140" t="s">
        <v>19</v>
      </c>
      <c r="R140">
        <v>0.06</v>
      </c>
      <c r="S140">
        <v>424.49200000000002</v>
      </c>
    </row>
    <row r="141" spans="1:19">
      <c r="A141" s="28">
        <f t="shared" si="42"/>
        <v>10</v>
      </c>
      <c r="B141" s="12" t="s">
        <v>145</v>
      </c>
      <c r="C141" s="12" t="s">
        <v>19</v>
      </c>
      <c r="D141" s="12">
        <v>0.06</v>
      </c>
      <c r="E141">
        <v>408.63200000000001</v>
      </c>
      <c r="F141" s="13">
        <f t="shared" si="37"/>
        <v>449.49520000000007</v>
      </c>
      <c r="G141" s="13">
        <f t="shared" si="38"/>
        <v>26.969712000000005</v>
      </c>
      <c r="H141" s="14">
        <f t="shared" si="39"/>
        <v>5.3939424000000011</v>
      </c>
      <c r="I141" s="15">
        <f t="shared" si="40"/>
        <v>32.363654400000009</v>
      </c>
      <c r="J141" s="16"/>
      <c r="K141" s="16"/>
      <c r="L141" s="16"/>
      <c r="M141" s="16"/>
      <c r="N141" s="17">
        <f t="shared" si="41"/>
        <v>1.1000000000000001</v>
      </c>
      <c r="P141" t="s">
        <v>196</v>
      </c>
      <c r="Q141" t="s">
        <v>19</v>
      </c>
      <c r="R141">
        <v>0.06</v>
      </c>
      <c r="S141">
        <v>408.63200000000001</v>
      </c>
    </row>
    <row r="142" spans="1:19">
      <c r="A142" s="28">
        <f t="shared" si="42"/>
        <v>11</v>
      </c>
      <c r="B142" s="12" t="s">
        <v>146</v>
      </c>
      <c r="C142" s="12" t="s">
        <v>19</v>
      </c>
      <c r="D142" s="12">
        <v>0.06</v>
      </c>
      <c r="E142">
        <v>428.35</v>
      </c>
      <c r="F142" s="13">
        <f t="shared" si="37"/>
        <v>471.18500000000006</v>
      </c>
      <c r="G142" s="13">
        <f t="shared" si="38"/>
        <v>28.271100000000004</v>
      </c>
      <c r="H142" s="14">
        <f t="shared" si="39"/>
        <v>5.6542200000000005</v>
      </c>
      <c r="I142" s="15">
        <f t="shared" si="40"/>
        <v>33.925320000000006</v>
      </c>
      <c r="J142" s="16"/>
      <c r="K142" s="16"/>
      <c r="L142" s="16"/>
      <c r="M142" s="16"/>
      <c r="N142" s="17">
        <f t="shared" si="41"/>
        <v>1.1000000000000001</v>
      </c>
      <c r="P142" t="s">
        <v>196</v>
      </c>
      <c r="Q142" t="s">
        <v>19</v>
      </c>
      <c r="R142">
        <v>0.06</v>
      </c>
      <c r="S142">
        <v>428.35</v>
      </c>
    </row>
    <row r="143" spans="1:19" ht="15.75" thickBot="1">
      <c r="A143" s="28">
        <f t="shared" si="42"/>
        <v>12</v>
      </c>
      <c r="B143" s="12" t="s">
        <v>147</v>
      </c>
      <c r="C143" s="12" t="s">
        <v>19</v>
      </c>
      <c r="D143" s="12">
        <v>0.06</v>
      </c>
      <c r="E143">
        <v>429.166</v>
      </c>
      <c r="F143" s="13">
        <f t="shared" si="37"/>
        <v>472.08260000000001</v>
      </c>
      <c r="G143" s="13">
        <f t="shared" si="38"/>
        <v>28.324956</v>
      </c>
      <c r="H143" s="14">
        <f t="shared" si="39"/>
        <v>5.6649911999999993</v>
      </c>
      <c r="I143" s="15">
        <f t="shared" si="40"/>
        <v>33.989947200000003</v>
      </c>
      <c r="J143" s="16"/>
      <c r="K143" s="16"/>
      <c r="L143" s="16"/>
      <c r="M143" s="16"/>
      <c r="N143" s="17">
        <f t="shared" si="41"/>
        <v>1.1000000000000001</v>
      </c>
      <c r="P143" t="s">
        <v>196</v>
      </c>
      <c r="Q143" t="s">
        <v>19</v>
      </c>
      <c r="R143">
        <v>0.06</v>
      </c>
      <c r="S143">
        <v>429.166</v>
      </c>
    </row>
    <row r="144" spans="1:19">
      <c r="A144" s="23"/>
      <c r="B144" s="114" t="s">
        <v>197</v>
      </c>
      <c r="C144" s="114"/>
      <c r="D144" s="114"/>
      <c r="E144" s="114"/>
      <c r="F144" s="114"/>
      <c r="G144" s="114"/>
      <c r="H144" s="114"/>
      <c r="I144" s="115"/>
    </row>
    <row r="145" spans="1:14">
      <c r="A145" s="28">
        <v>1</v>
      </c>
      <c r="B145" s="12" t="s">
        <v>136</v>
      </c>
      <c r="C145" s="12" t="s">
        <v>19</v>
      </c>
      <c r="D145" s="12">
        <v>0.05</v>
      </c>
      <c r="E145">
        <v>265.81799999999998</v>
      </c>
      <c r="F145" s="13">
        <f t="shared" ref="F145" si="43">E145*N145</f>
        <v>305.69069999999994</v>
      </c>
      <c r="G145" s="13">
        <f t="shared" ref="G145" si="44">F145*D145</f>
        <v>15.284534999999998</v>
      </c>
      <c r="H145" s="14">
        <f t="shared" ref="H145" si="45">G145*20/100</f>
        <v>3.0569069999999998</v>
      </c>
      <c r="I145" s="15">
        <f t="shared" ref="I145" si="46">G145+H145</f>
        <v>18.341441999999997</v>
      </c>
      <c r="J145" s="16"/>
      <c r="K145" s="16"/>
      <c r="L145" s="16"/>
      <c r="M145" s="16"/>
      <c r="N145" s="17">
        <v>1.1499999999999999</v>
      </c>
    </row>
    <row r="146" spans="1:14">
      <c r="A146" s="55"/>
      <c r="B146" s="56"/>
      <c r="C146" s="56"/>
      <c r="D146" s="56"/>
      <c r="E146"/>
      <c r="F146" s="43"/>
      <c r="G146" s="43"/>
      <c r="H146" s="44"/>
      <c r="I146" s="45"/>
      <c r="J146" s="16"/>
      <c r="K146" s="16"/>
      <c r="L146" s="16"/>
      <c r="M146" s="16"/>
      <c r="N146" s="17"/>
    </row>
    <row r="147" spans="1:14">
      <c r="A147" s="57">
        <v>1</v>
      </c>
      <c r="B147" s="12" t="s">
        <v>198</v>
      </c>
      <c r="C147" s="12" t="s">
        <v>19</v>
      </c>
      <c r="D147" s="12">
        <v>0.08</v>
      </c>
      <c r="E147" s="12">
        <v>257.81099999999998</v>
      </c>
      <c r="F147" s="13">
        <f t="shared" ref="F147:F166" si="47">E147*N147</f>
        <v>275.00699369999995</v>
      </c>
      <c r="G147" s="13">
        <f t="shared" ref="G147:G166" si="48">F147*D147</f>
        <v>22.000559495999997</v>
      </c>
      <c r="H147" s="14">
        <f t="shared" ref="H147:H166" si="49">G147*20/100</f>
        <v>4.4001118991999997</v>
      </c>
      <c r="I147" s="41">
        <f t="shared" ref="I147:I166" si="50">G147+H147</f>
        <v>26.400671395199996</v>
      </c>
      <c r="J147" s="16"/>
      <c r="K147" s="16"/>
      <c r="L147" s="16"/>
      <c r="M147" s="16"/>
      <c r="N147" s="17">
        <v>1.0667</v>
      </c>
    </row>
    <row r="148" spans="1:14">
      <c r="A148" s="57"/>
      <c r="B148" s="12"/>
      <c r="C148" s="12"/>
      <c r="D148" s="12"/>
      <c r="E148" s="12"/>
      <c r="F148" s="13"/>
      <c r="G148" s="13"/>
      <c r="H148" s="14"/>
      <c r="I148" s="41"/>
      <c r="J148" s="16"/>
      <c r="K148" s="16"/>
      <c r="L148" s="16"/>
      <c r="M148" s="16"/>
      <c r="N148" s="17"/>
    </row>
    <row r="149" spans="1:14">
      <c r="A149" s="57">
        <v>1</v>
      </c>
      <c r="B149" s="12" t="s">
        <v>199</v>
      </c>
      <c r="C149" s="12" t="s">
        <v>19</v>
      </c>
      <c r="D149" s="12">
        <v>0.08</v>
      </c>
      <c r="E149" s="12">
        <v>257.81099999999998</v>
      </c>
      <c r="F149" s="13">
        <f t="shared" si="47"/>
        <v>275.00699369999995</v>
      </c>
      <c r="G149" s="13">
        <f t="shared" si="48"/>
        <v>22.000559495999997</v>
      </c>
      <c r="H149" s="14">
        <f t="shared" si="49"/>
        <v>4.4001118991999997</v>
      </c>
      <c r="I149" s="41">
        <f t="shared" si="50"/>
        <v>26.400671395199996</v>
      </c>
      <c r="J149" s="16"/>
      <c r="K149" s="16"/>
      <c r="L149" s="16"/>
      <c r="M149" s="16"/>
      <c r="N149" s="17">
        <f>N147</f>
        <v>1.0667</v>
      </c>
    </row>
    <row r="150" spans="1:14">
      <c r="A150" s="57">
        <v>2</v>
      </c>
      <c r="B150" s="12" t="s">
        <v>200</v>
      </c>
      <c r="C150" s="12" t="s">
        <v>19</v>
      </c>
      <c r="D150" s="12">
        <v>0.08</v>
      </c>
      <c r="E150" s="12">
        <v>271.25799999999998</v>
      </c>
      <c r="F150" s="13">
        <f t="shared" si="47"/>
        <v>306.25028199999997</v>
      </c>
      <c r="G150" s="13">
        <f t="shared" si="48"/>
        <v>24.500022559999998</v>
      </c>
      <c r="H150" s="14">
        <f t="shared" si="49"/>
        <v>4.9000045119999989</v>
      </c>
      <c r="I150" s="41">
        <f t="shared" si="50"/>
        <v>29.400027071999997</v>
      </c>
      <c r="J150" s="16"/>
      <c r="K150" s="16"/>
      <c r="L150" s="16"/>
      <c r="M150" s="16"/>
      <c r="N150" s="17">
        <v>1.129</v>
      </c>
    </row>
    <row r="151" spans="1:14">
      <c r="A151" s="57">
        <v>3</v>
      </c>
      <c r="B151" s="12" t="s">
        <v>201</v>
      </c>
      <c r="C151" s="12" t="s">
        <v>19</v>
      </c>
      <c r="D151" s="12">
        <v>0.08</v>
      </c>
      <c r="E151" s="12">
        <v>287.73099999999999</v>
      </c>
      <c r="F151" s="13">
        <f t="shared" si="47"/>
        <v>298.46336630000002</v>
      </c>
      <c r="G151" s="13">
        <f t="shared" si="48"/>
        <v>23.877069304000003</v>
      </c>
      <c r="H151" s="14">
        <f t="shared" si="49"/>
        <v>4.7754138608000005</v>
      </c>
      <c r="I151" s="41">
        <f t="shared" si="50"/>
        <v>28.652483164800003</v>
      </c>
      <c r="J151" s="16"/>
      <c r="K151" s="16"/>
      <c r="L151" s="16"/>
      <c r="M151" s="16"/>
      <c r="N151" s="17">
        <v>1.0373000000000001</v>
      </c>
    </row>
    <row r="152" spans="1:14">
      <c r="A152" s="57">
        <v>4</v>
      </c>
      <c r="B152" s="12" t="s">
        <v>202</v>
      </c>
      <c r="C152" s="12" t="s">
        <v>19</v>
      </c>
      <c r="D152" s="12">
        <v>0.08</v>
      </c>
      <c r="E152" s="12">
        <v>391.411</v>
      </c>
      <c r="F152" s="13">
        <f t="shared" si="47"/>
        <v>403.15333000000004</v>
      </c>
      <c r="G152" s="13">
        <f t="shared" si="48"/>
        <v>32.252266400000003</v>
      </c>
      <c r="H152" s="14">
        <f t="shared" si="49"/>
        <v>6.4504532800000005</v>
      </c>
      <c r="I152" s="41">
        <f t="shared" si="50"/>
        <v>38.702719680000001</v>
      </c>
      <c r="J152" s="16"/>
      <c r="K152" s="16"/>
      <c r="L152" s="16"/>
      <c r="M152" s="16"/>
      <c r="N152" s="17">
        <v>1.03</v>
      </c>
    </row>
    <row r="153" spans="1:14">
      <c r="A153" s="57">
        <v>5</v>
      </c>
      <c r="B153" s="12" t="s">
        <v>203</v>
      </c>
      <c r="C153" s="12" t="s">
        <v>19</v>
      </c>
      <c r="D153" s="12">
        <v>0.08</v>
      </c>
      <c r="E153" s="12">
        <v>375.06799999999998</v>
      </c>
      <c r="F153" s="13">
        <f t="shared" si="47"/>
        <v>401.06021239999995</v>
      </c>
      <c r="G153" s="13">
        <f t="shared" si="48"/>
        <v>32.084816992</v>
      </c>
      <c r="H153" s="14">
        <f t="shared" si="49"/>
        <v>6.416963398400001</v>
      </c>
      <c r="I153" s="41">
        <f t="shared" si="50"/>
        <v>38.5017803904</v>
      </c>
      <c r="J153" s="16"/>
      <c r="K153" s="16"/>
      <c r="L153" s="16"/>
      <c r="M153" s="16"/>
      <c r="N153" s="17">
        <v>1.0692999999999999</v>
      </c>
    </row>
    <row r="154" spans="1:14">
      <c r="A154" s="57"/>
      <c r="B154" s="12"/>
      <c r="C154" s="12"/>
      <c r="D154" s="12"/>
      <c r="E154" s="12"/>
      <c r="F154" s="13"/>
      <c r="G154" s="13"/>
      <c r="H154" s="14"/>
      <c r="I154" s="41"/>
      <c r="J154" s="16"/>
      <c r="K154" s="16"/>
      <c r="L154" s="16"/>
      <c r="M154" s="16"/>
      <c r="N154" s="17"/>
    </row>
    <row r="155" spans="1:14">
      <c r="A155" s="57">
        <v>1</v>
      </c>
      <c r="B155" s="12" t="s">
        <v>204</v>
      </c>
      <c r="C155" s="12" t="s">
        <v>19</v>
      </c>
      <c r="D155" s="12">
        <v>0.08</v>
      </c>
      <c r="E155" s="12">
        <v>257.81099999999998</v>
      </c>
      <c r="F155" s="13">
        <f t="shared" si="47"/>
        <v>275.00699369999995</v>
      </c>
      <c r="G155" s="13">
        <f t="shared" si="48"/>
        <v>22.000559495999997</v>
      </c>
      <c r="H155" s="14">
        <f t="shared" si="49"/>
        <v>4.4001118991999997</v>
      </c>
      <c r="I155" s="41">
        <f t="shared" si="50"/>
        <v>26.400671395199996</v>
      </c>
      <c r="J155" s="16"/>
      <c r="K155" s="16"/>
      <c r="L155" s="16"/>
      <c r="M155" s="16"/>
      <c r="N155" s="17">
        <f>N149</f>
        <v>1.0667</v>
      </c>
    </row>
    <row r="156" spans="1:14">
      <c r="A156" s="57">
        <v>2</v>
      </c>
      <c r="B156" s="12" t="s">
        <v>205</v>
      </c>
      <c r="C156" s="12" t="s">
        <v>19</v>
      </c>
      <c r="D156" s="12">
        <v>0.08</v>
      </c>
      <c r="E156" s="12">
        <v>324.68799999999999</v>
      </c>
      <c r="F156" s="13">
        <f t="shared" si="47"/>
        <v>340.92239999999998</v>
      </c>
      <c r="G156" s="13">
        <f t="shared" si="48"/>
        <v>27.273792</v>
      </c>
      <c r="H156" s="14">
        <f t="shared" si="49"/>
        <v>5.4547584000000002</v>
      </c>
      <c r="I156" s="41">
        <f t="shared" si="50"/>
        <v>32.728550400000003</v>
      </c>
      <c r="J156" s="16"/>
      <c r="K156" s="16"/>
      <c r="L156" s="16"/>
      <c r="M156" s="16"/>
      <c r="N156" s="17">
        <v>1.05</v>
      </c>
    </row>
    <row r="157" spans="1:14">
      <c r="A157" s="57">
        <v>3</v>
      </c>
      <c r="B157" s="12" t="s">
        <v>206</v>
      </c>
      <c r="C157" s="12" t="s">
        <v>19</v>
      </c>
      <c r="D157" s="12">
        <v>0.08</v>
      </c>
      <c r="E157" s="12">
        <v>287.02100000000002</v>
      </c>
      <c r="F157" s="13">
        <f t="shared" si="47"/>
        <v>301.37205</v>
      </c>
      <c r="G157" s="13">
        <f t="shared" si="48"/>
        <v>24.109764000000002</v>
      </c>
      <c r="H157" s="14">
        <f t="shared" si="49"/>
        <v>4.8219528</v>
      </c>
      <c r="I157" s="41">
        <f t="shared" si="50"/>
        <v>28.931716800000004</v>
      </c>
      <c r="J157" s="16"/>
      <c r="K157" s="16"/>
      <c r="L157" s="16"/>
      <c r="M157" s="16"/>
      <c r="N157" s="17">
        <f>N156</f>
        <v>1.05</v>
      </c>
    </row>
    <row r="158" spans="1:14">
      <c r="A158" s="57"/>
      <c r="B158" s="12"/>
      <c r="C158" s="12"/>
      <c r="D158" s="12"/>
      <c r="E158" s="12"/>
      <c r="F158" s="13"/>
      <c r="G158" s="13"/>
      <c r="H158" s="14"/>
      <c r="I158" s="41"/>
      <c r="J158" s="16"/>
      <c r="K158" s="16"/>
      <c r="L158" s="16"/>
      <c r="M158" s="16"/>
      <c r="N158" s="17"/>
    </row>
    <row r="159" spans="1:14">
      <c r="A159" s="57">
        <v>1</v>
      </c>
      <c r="B159" s="12" t="s">
        <v>207</v>
      </c>
      <c r="C159" s="12" t="s">
        <v>19</v>
      </c>
      <c r="D159" s="12">
        <v>0.08</v>
      </c>
      <c r="E159" s="12">
        <v>257.81099999999998</v>
      </c>
      <c r="F159" s="13">
        <f t="shared" si="47"/>
        <v>275.00699369999995</v>
      </c>
      <c r="G159" s="13">
        <f t="shared" si="48"/>
        <v>22.000559495999997</v>
      </c>
      <c r="H159" s="14">
        <f t="shared" si="49"/>
        <v>4.4001118991999997</v>
      </c>
      <c r="I159" s="41">
        <f t="shared" si="50"/>
        <v>26.400671395199996</v>
      </c>
      <c r="J159" s="16"/>
      <c r="K159" s="16"/>
      <c r="L159" s="16"/>
      <c r="M159" s="16"/>
      <c r="N159" s="17">
        <f>N155</f>
        <v>1.0667</v>
      </c>
    </row>
    <row r="160" spans="1:14">
      <c r="A160" s="57">
        <v>2</v>
      </c>
      <c r="B160" s="12" t="s">
        <v>208</v>
      </c>
      <c r="C160" s="12" t="s">
        <v>19</v>
      </c>
      <c r="D160" s="12">
        <v>0.08</v>
      </c>
      <c r="E160" s="12">
        <v>281.18099999999998</v>
      </c>
      <c r="F160" s="13">
        <f t="shared" si="47"/>
        <v>301.42603200000002</v>
      </c>
      <c r="G160" s="13">
        <f t="shared" si="48"/>
        <v>24.114082560000003</v>
      </c>
      <c r="H160" s="14">
        <f t="shared" si="49"/>
        <v>4.8228165120000002</v>
      </c>
      <c r="I160" s="41">
        <f t="shared" si="50"/>
        <v>28.936899072000003</v>
      </c>
      <c r="J160" s="16"/>
      <c r="K160" s="16"/>
      <c r="L160" s="16"/>
      <c r="M160" s="16"/>
      <c r="N160" s="17">
        <v>1.0720000000000001</v>
      </c>
    </row>
    <row r="161" spans="1:14">
      <c r="A161" s="57">
        <v>3</v>
      </c>
      <c r="B161" s="12" t="s">
        <v>209</v>
      </c>
      <c r="C161" s="12" t="s">
        <v>19</v>
      </c>
      <c r="D161" s="12">
        <v>0.08</v>
      </c>
      <c r="E161" s="12">
        <v>284.28399999999999</v>
      </c>
      <c r="F161" s="13">
        <f t="shared" si="47"/>
        <v>306.25915319999996</v>
      </c>
      <c r="G161" s="13">
        <f t="shared" si="48"/>
        <v>24.500732255999996</v>
      </c>
      <c r="H161" s="14">
        <f t="shared" si="49"/>
        <v>4.9001464511999986</v>
      </c>
      <c r="I161" s="41">
        <f t="shared" si="50"/>
        <v>29.400878707199993</v>
      </c>
      <c r="J161" s="16"/>
      <c r="K161" s="16"/>
      <c r="L161" s="16"/>
      <c r="M161" s="16"/>
      <c r="N161" s="17">
        <v>1.0772999999999999</v>
      </c>
    </row>
    <row r="162" spans="1:14">
      <c r="A162" s="57">
        <v>4</v>
      </c>
      <c r="B162" s="12" t="s">
        <v>210</v>
      </c>
      <c r="C162" s="12" t="s">
        <v>19</v>
      </c>
      <c r="D162" s="12">
        <v>0.08</v>
      </c>
      <c r="E162" s="12">
        <v>377.11200000000002</v>
      </c>
      <c r="F162" s="13">
        <f t="shared" si="47"/>
        <v>403.13272799999999</v>
      </c>
      <c r="G162" s="13">
        <f t="shared" si="48"/>
        <v>32.250618240000001</v>
      </c>
      <c r="H162" s="14">
        <f t="shared" si="49"/>
        <v>6.4501236479999999</v>
      </c>
      <c r="I162" s="41">
        <f t="shared" si="50"/>
        <v>38.700741888000003</v>
      </c>
      <c r="J162" s="16"/>
      <c r="K162" s="16"/>
      <c r="L162" s="16"/>
      <c r="M162" s="16"/>
      <c r="N162" s="17">
        <v>1.069</v>
      </c>
    </row>
    <row r="163" spans="1:14">
      <c r="A163" s="57">
        <v>5</v>
      </c>
      <c r="B163" s="12" t="s">
        <v>211</v>
      </c>
      <c r="C163" s="12" t="s">
        <v>19</v>
      </c>
      <c r="D163" s="12">
        <v>0.08</v>
      </c>
      <c r="E163" s="12">
        <v>375.06799999999998</v>
      </c>
      <c r="F163" s="13">
        <f t="shared" si="47"/>
        <v>401.06021239999995</v>
      </c>
      <c r="G163" s="13">
        <f t="shared" si="48"/>
        <v>32.084816992</v>
      </c>
      <c r="H163" s="14">
        <f t="shared" si="49"/>
        <v>6.416963398400001</v>
      </c>
      <c r="I163" s="41">
        <f t="shared" si="50"/>
        <v>38.5017803904</v>
      </c>
      <c r="J163" s="16"/>
      <c r="K163" s="16"/>
      <c r="L163" s="16"/>
      <c r="M163" s="16"/>
      <c r="N163" s="17">
        <f>N153</f>
        <v>1.0692999999999999</v>
      </c>
    </row>
    <row r="164" spans="1:14">
      <c r="A164" s="57"/>
      <c r="B164" s="12"/>
      <c r="C164" s="12"/>
      <c r="D164" s="12"/>
      <c r="E164" s="12"/>
      <c r="F164" s="13"/>
      <c r="G164" s="13"/>
      <c r="H164" s="14"/>
      <c r="I164" s="41"/>
      <c r="J164" s="16"/>
      <c r="K164" s="16"/>
      <c r="L164" s="16"/>
      <c r="M164" s="16"/>
      <c r="N164" s="17"/>
    </row>
    <row r="165" spans="1:14">
      <c r="A165" s="57">
        <v>1</v>
      </c>
      <c r="B165" s="12" t="s">
        <v>212</v>
      </c>
      <c r="C165" s="12" t="s">
        <v>19</v>
      </c>
      <c r="D165" s="12">
        <v>0.08</v>
      </c>
      <c r="E165" s="12">
        <v>257.81099999999998</v>
      </c>
      <c r="F165" s="13">
        <f t="shared" si="47"/>
        <v>274.95543149999997</v>
      </c>
      <c r="G165" s="13">
        <f t="shared" si="48"/>
        <v>21.996434519999998</v>
      </c>
      <c r="H165" s="14">
        <f t="shared" si="49"/>
        <v>4.3992869039999993</v>
      </c>
      <c r="I165" s="41">
        <f t="shared" si="50"/>
        <v>26.395721423999998</v>
      </c>
      <c r="J165" s="16"/>
      <c r="K165" s="16"/>
      <c r="L165" s="16"/>
      <c r="M165" s="16"/>
      <c r="N165" s="17">
        <v>1.0665</v>
      </c>
    </row>
    <row r="166" spans="1:14">
      <c r="A166" s="57">
        <v>2</v>
      </c>
      <c r="B166" s="12" t="s">
        <v>213</v>
      </c>
      <c r="C166" s="12" t="s">
        <v>19</v>
      </c>
      <c r="D166" s="12">
        <v>0.08</v>
      </c>
      <c r="E166" s="12">
        <v>281.18099999999998</v>
      </c>
      <c r="F166" s="13">
        <f t="shared" si="47"/>
        <v>301.42603200000002</v>
      </c>
      <c r="G166" s="13">
        <f t="shared" si="48"/>
        <v>24.114082560000003</v>
      </c>
      <c r="H166" s="14">
        <f t="shared" si="49"/>
        <v>4.8228165120000002</v>
      </c>
      <c r="I166" s="41">
        <f t="shared" si="50"/>
        <v>28.936899072000003</v>
      </c>
      <c r="J166" s="16"/>
      <c r="K166" s="16"/>
      <c r="L166" s="16"/>
      <c r="M166" s="16"/>
      <c r="N166" s="17">
        <v>1.0720000000000001</v>
      </c>
    </row>
    <row r="167" spans="1:14" ht="15.75" thickBot="1">
      <c r="A167" s="29"/>
      <c r="B167" s="30"/>
      <c r="C167" s="30"/>
      <c r="D167" s="31"/>
      <c r="E167" s="30"/>
      <c r="F167" s="32"/>
      <c r="G167" s="32"/>
      <c r="H167" s="33"/>
      <c r="I167" s="34"/>
    </row>
    <row r="168" spans="1:14" ht="15.75" thickBot="1">
      <c r="A168" s="35">
        <f>1+A144</f>
        <v>1</v>
      </c>
      <c r="B168" s="36" t="s">
        <v>148</v>
      </c>
      <c r="C168" s="36" t="s">
        <v>19</v>
      </c>
      <c r="D168" s="36">
        <v>1</v>
      </c>
      <c r="E168" s="36">
        <v>214.392</v>
      </c>
      <c r="F168" s="37">
        <f t="shared" ref="F168" si="51">E168*N168</f>
        <v>234.95219280000001</v>
      </c>
      <c r="G168" s="37">
        <f t="shared" ref="G168" si="52">F168*D168</f>
        <v>234.95219280000001</v>
      </c>
      <c r="H168" s="38">
        <f t="shared" ref="H168" si="53">G168*20/100</f>
        <v>46.990438560000001</v>
      </c>
      <c r="I168" s="39">
        <f t="shared" ref="I168" si="54">G168+H168</f>
        <v>281.94263136000001</v>
      </c>
      <c r="N168">
        <v>1.0959000000000001</v>
      </c>
    </row>
    <row r="171" spans="1:14" ht="33" customHeight="1">
      <c r="A171" s="116" t="s">
        <v>149</v>
      </c>
      <c r="B171" s="116"/>
      <c r="C171" s="116"/>
      <c r="D171" s="116"/>
      <c r="E171" s="116"/>
      <c r="F171" s="116"/>
      <c r="G171" s="116"/>
      <c r="H171" s="116"/>
      <c r="I171" s="116"/>
    </row>
    <row r="174" spans="1:14">
      <c r="B174" s="2" t="s">
        <v>150</v>
      </c>
    </row>
  </sheetData>
  <mergeCells count="23">
    <mergeCell ref="B72:I72"/>
    <mergeCell ref="B125:I125"/>
    <mergeCell ref="B11:B12"/>
    <mergeCell ref="C11:C12"/>
    <mergeCell ref="D11:D12"/>
    <mergeCell ref="E11:E12"/>
    <mergeCell ref="B67:I67"/>
    <mergeCell ref="B144:I144"/>
    <mergeCell ref="A171:I171"/>
    <mergeCell ref="B127:I127"/>
    <mergeCell ref="F1:I1"/>
    <mergeCell ref="A7:I7"/>
    <mergeCell ref="A8:I8"/>
    <mergeCell ref="B9:I9"/>
    <mergeCell ref="F10:I10"/>
    <mergeCell ref="B131:I131"/>
    <mergeCell ref="F11:F12"/>
    <mergeCell ref="G11:I11"/>
    <mergeCell ref="A13:I13"/>
    <mergeCell ref="A18:I18"/>
    <mergeCell ref="B22:I22"/>
    <mergeCell ref="B26:I26"/>
    <mergeCell ref="A11:A12"/>
  </mergeCells>
  <pageMargins left="0.5" right="0.19685039370078741" top="0.26" bottom="0.28999999999999998" header="0.24" footer="0.24"/>
  <pageSetup paperSize="9" scale="95" orientation="portrait" horizontalDpi="180" verticalDpi="18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topLeftCell="A2" zoomScale="84" zoomScaleNormal="100" zoomScaleSheetLayoutView="84" workbookViewId="0">
      <selection activeCell="A11" sqref="A11:I29"/>
    </sheetView>
  </sheetViews>
  <sheetFormatPr defaultRowHeight="15"/>
  <cols>
    <col min="1" max="1" width="4.140625" style="7" customWidth="1"/>
    <col min="2" max="2" width="42.7109375" style="2" customWidth="1"/>
    <col min="3" max="3" width="6.140625" style="8" customWidth="1"/>
    <col min="4" max="4" width="7.85546875" style="2" customWidth="1"/>
    <col min="5" max="5" width="9.140625" style="2" customWidth="1"/>
    <col min="6" max="6" width="11.85546875" style="2" customWidth="1"/>
    <col min="7" max="7" width="10.42578125" style="2" bestFit="1" customWidth="1"/>
    <col min="8" max="8" width="9.7109375" style="5" customWidth="1"/>
    <col min="9" max="9" width="11.140625" style="2" customWidth="1"/>
    <col min="13" max="13" width="9.28515625" bestFit="1" customWidth="1"/>
  </cols>
  <sheetData>
    <row r="1" spans="1:13" ht="15.75">
      <c r="A1" s="1"/>
      <c r="B1"/>
      <c r="C1"/>
      <c r="D1"/>
      <c r="E1"/>
      <c r="F1" s="117" t="s">
        <v>0</v>
      </c>
      <c r="G1" s="117"/>
      <c r="H1" s="117"/>
      <c r="I1" s="117"/>
    </row>
    <row r="2" spans="1:13" ht="15.75">
      <c r="A2" s="1"/>
      <c r="B2"/>
      <c r="C2"/>
      <c r="D2"/>
      <c r="E2"/>
      <c r="F2" s="58" t="s">
        <v>1</v>
      </c>
      <c r="G2" s="58"/>
      <c r="H2" s="58"/>
      <c r="I2" s="3"/>
    </row>
    <row r="3" spans="1:13">
      <c r="A3" s="1"/>
      <c r="B3"/>
      <c r="C3"/>
      <c r="D3"/>
      <c r="E3"/>
      <c r="F3" s="4" t="s">
        <v>2</v>
      </c>
      <c r="G3" s="4"/>
      <c r="H3" s="4"/>
      <c r="I3" s="3"/>
    </row>
    <row r="4" spans="1:13" ht="15.75">
      <c r="A4" s="1"/>
      <c r="B4" s="16"/>
      <c r="C4"/>
      <c r="D4"/>
      <c r="E4"/>
      <c r="F4" s="58" t="s">
        <v>3</v>
      </c>
      <c r="G4" s="58"/>
      <c r="H4" s="58"/>
      <c r="I4" s="3"/>
    </row>
    <row r="5" spans="1:13" ht="15.75">
      <c r="A5" s="1"/>
      <c r="B5"/>
      <c r="C5"/>
      <c r="D5"/>
      <c r="E5"/>
      <c r="F5" s="58" t="s">
        <v>4</v>
      </c>
      <c r="G5" s="58"/>
      <c r="H5" s="58"/>
      <c r="I5" s="3"/>
    </row>
    <row r="6" spans="1:13">
      <c r="A6" s="1"/>
      <c r="B6"/>
      <c r="C6"/>
      <c r="D6"/>
      <c r="E6"/>
      <c r="F6"/>
      <c r="G6"/>
      <c r="H6"/>
      <c r="I6" s="5"/>
    </row>
    <row r="7" spans="1:13" ht="18.75" customHeight="1">
      <c r="A7" s="118" t="s">
        <v>5</v>
      </c>
      <c r="B7" s="118"/>
      <c r="C7" s="118"/>
      <c r="D7" s="118"/>
      <c r="E7" s="118"/>
      <c r="F7" s="118"/>
      <c r="G7" s="118"/>
      <c r="H7" s="118"/>
      <c r="I7" s="118"/>
    </row>
    <row r="8" spans="1:13" ht="18.75" customHeight="1">
      <c r="A8" s="118" t="s">
        <v>6</v>
      </c>
      <c r="B8" s="118"/>
      <c r="C8" s="118"/>
      <c r="D8" s="118"/>
      <c r="E8" s="118"/>
      <c r="F8" s="118"/>
      <c r="G8" s="118"/>
      <c r="H8" s="118"/>
      <c r="I8" s="118"/>
    </row>
    <row r="9" spans="1:13" ht="24.75" customHeight="1">
      <c r="A9" s="6"/>
      <c r="B9" s="118" t="s">
        <v>151</v>
      </c>
      <c r="C9" s="118"/>
      <c r="D9" s="118"/>
      <c r="E9" s="118"/>
      <c r="F9" s="118"/>
      <c r="G9" s="118"/>
      <c r="H9" s="118"/>
      <c r="I9" s="118"/>
    </row>
    <row r="10" spans="1:13" ht="19.5" customHeight="1" thickBot="1">
      <c r="F10" s="119" t="s">
        <v>214</v>
      </c>
      <c r="G10" s="119"/>
      <c r="H10" s="119"/>
      <c r="I10" s="119"/>
    </row>
    <row r="11" spans="1:13" ht="15.75" customHeight="1" thickBot="1">
      <c r="A11" s="139" t="s">
        <v>7</v>
      </c>
      <c r="B11" s="141" t="s">
        <v>8</v>
      </c>
      <c r="C11" s="143" t="s">
        <v>9</v>
      </c>
      <c r="D11" s="120" t="s">
        <v>10</v>
      </c>
      <c r="E11" s="120" t="s">
        <v>11</v>
      </c>
      <c r="F11" s="120" t="s">
        <v>12</v>
      </c>
      <c r="G11" s="122" t="s">
        <v>13</v>
      </c>
      <c r="H11" s="123"/>
      <c r="I11" s="124"/>
    </row>
    <row r="12" spans="1:13" ht="51.75" customHeight="1" thickBot="1">
      <c r="A12" s="140"/>
      <c r="B12" s="142"/>
      <c r="C12" s="144"/>
      <c r="D12" s="121"/>
      <c r="E12" s="121"/>
      <c r="F12" s="121"/>
      <c r="G12" s="9" t="s">
        <v>14</v>
      </c>
      <c r="H12" s="10" t="s">
        <v>15</v>
      </c>
      <c r="I12" s="9" t="s">
        <v>16</v>
      </c>
    </row>
    <row r="13" spans="1:13">
      <c r="A13" s="125" t="s">
        <v>17</v>
      </c>
      <c r="B13" s="126"/>
      <c r="C13" s="126"/>
      <c r="D13" s="126"/>
      <c r="E13" s="126"/>
      <c r="F13" s="126"/>
      <c r="G13" s="126"/>
      <c r="H13" s="126"/>
      <c r="I13" s="127"/>
    </row>
    <row r="14" spans="1:13" ht="15.75" thickBot="1">
      <c r="A14" s="11">
        <v>1</v>
      </c>
      <c r="B14" s="12" t="s">
        <v>18</v>
      </c>
      <c r="C14" s="12" t="s">
        <v>19</v>
      </c>
      <c r="D14" s="12">
        <v>4.2000000000000003E-2</v>
      </c>
      <c r="E14" s="12">
        <v>231.94200000000001</v>
      </c>
      <c r="F14" s="13">
        <f>E14*M14</f>
        <v>242.84327399999998</v>
      </c>
      <c r="G14" s="13">
        <f t="shared" ref="G14:G17" si="0">F14*D14</f>
        <v>10.199417508</v>
      </c>
      <c r="H14" s="47">
        <f>I14-G14</f>
        <v>2.0405824920000004</v>
      </c>
      <c r="I14" s="15">
        <v>12.24</v>
      </c>
      <c r="M14">
        <v>1.0469999999999999</v>
      </c>
    </row>
    <row r="15" spans="1:13" ht="15.75" hidden="1" thickBot="1">
      <c r="A15" s="11">
        <f>1+A14</f>
        <v>2</v>
      </c>
      <c r="B15" s="12" t="s">
        <v>20</v>
      </c>
      <c r="C15" s="12" t="s">
        <v>19</v>
      </c>
      <c r="D15" s="12">
        <v>3.3000000000000002E-2</v>
      </c>
      <c r="E15" s="12">
        <v>229.65700000000001</v>
      </c>
      <c r="F15" s="13" t="e">
        <f>E15*#REF!</f>
        <v>#REF!</v>
      </c>
      <c r="G15" s="13" t="e">
        <f t="shared" si="0"/>
        <v>#REF!</v>
      </c>
      <c r="H15" s="14">
        <v>0</v>
      </c>
      <c r="I15" s="15" t="e">
        <f t="shared" ref="I15:I17" si="1">G15+H15</f>
        <v>#REF!</v>
      </c>
    </row>
    <row r="16" spans="1:13" ht="15.75" hidden="1" thickBot="1">
      <c r="A16" s="18">
        <v>3</v>
      </c>
      <c r="B16" s="19" t="s">
        <v>21</v>
      </c>
      <c r="C16" s="19" t="s">
        <v>19</v>
      </c>
      <c r="D16" s="19">
        <v>3.2000000000000001E-2</v>
      </c>
      <c r="E16" s="19">
        <v>229.78</v>
      </c>
      <c r="F16" s="20" t="e">
        <f>E16*#REF!</f>
        <v>#REF!</v>
      </c>
      <c r="G16" s="20" t="e">
        <f t="shared" si="0"/>
        <v>#REF!</v>
      </c>
      <c r="H16" s="21">
        <v>0</v>
      </c>
      <c r="I16" s="22" t="e">
        <f t="shared" si="1"/>
        <v>#REF!</v>
      </c>
    </row>
    <row r="17" spans="1:13" ht="15.75" hidden="1" thickBot="1">
      <c r="A17" s="29">
        <v>4</v>
      </c>
      <c r="B17" s="50" t="s">
        <v>22</v>
      </c>
      <c r="C17" s="50" t="s">
        <v>19</v>
      </c>
      <c r="D17" s="50">
        <v>3.5999999999999997E-2</v>
      </c>
      <c r="E17" s="50">
        <v>229.24799999999999</v>
      </c>
      <c r="F17" s="32" t="e">
        <f>E17*#REF!</f>
        <v>#REF!</v>
      </c>
      <c r="G17" s="32" t="e">
        <f t="shared" si="0"/>
        <v>#REF!</v>
      </c>
      <c r="H17" s="33" t="e">
        <f t="shared" ref="H17" si="2">G17*20/100</f>
        <v>#REF!</v>
      </c>
      <c r="I17" s="34" t="e">
        <f t="shared" si="1"/>
        <v>#REF!</v>
      </c>
    </row>
    <row r="18" spans="1:13" ht="15.75" hidden="1" thickBot="1">
      <c r="A18" s="147" t="s">
        <v>23</v>
      </c>
      <c r="B18" s="130"/>
      <c r="C18" s="130"/>
      <c r="D18" s="130"/>
      <c r="E18" s="130"/>
      <c r="F18" s="130"/>
      <c r="G18" s="130"/>
      <c r="H18" s="130"/>
      <c r="I18" s="131"/>
    </row>
    <row r="19" spans="1:13" ht="15.75" hidden="1" thickBot="1">
      <c r="A19" s="18">
        <f>1</f>
        <v>1</v>
      </c>
      <c r="B19" s="19" t="s">
        <v>24</v>
      </c>
      <c r="C19" s="19" t="s">
        <v>19</v>
      </c>
      <c r="D19" s="19">
        <v>1.6E-2</v>
      </c>
      <c r="E19" s="19">
        <v>229.649</v>
      </c>
      <c r="F19" s="20" t="e">
        <f>E19*#REF!</f>
        <v>#REF!</v>
      </c>
      <c r="G19" s="20" t="e">
        <f t="shared" ref="G19:G21" si="3">F19*D19</f>
        <v>#REF!</v>
      </c>
      <c r="H19" s="21">
        <v>0</v>
      </c>
      <c r="I19" s="22" t="e">
        <f t="shared" ref="I19:I21" si="4">G19+H19</f>
        <v>#REF!</v>
      </c>
    </row>
    <row r="20" spans="1:13" ht="15.75" hidden="1" thickBot="1">
      <c r="A20" s="28">
        <f t="shared" ref="A20:A25" si="5">1+A19</f>
        <v>2</v>
      </c>
      <c r="B20" s="49" t="s">
        <v>25</v>
      </c>
      <c r="C20" s="49" t="s">
        <v>19</v>
      </c>
      <c r="D20" s="49">
        <v>1.2999999999999999E-2</v>
      </c>
      <c r="E20" s="49">
        <v>228.35900000000001</v>
      </c>
      <c r="F20" s="46" t="e">
        <f>E20*#REF!</f>
        <v>#REF!</v>
      </c>
      <c r="G20" s="46" t="e">
        <f t="shared" si="3"/>
        <v>#REF!</v>
      </c>
      <c r="H20" s="47" t="e">
        <f t="shared" ref="H20:H21" si="6">G20*20/100</f>
        <v>#REF!</v>
      </c>
      <c r="I20" s="48" t="e">
        <f t="shared" si="4"/>
        <v>#REF!</v>
      </c>
    </row>
    <row r="21" spans="1:13" ht="15.75" hidden="1" thickBot="1">
      <c r="A21" s="18">
        <f t="shared" si="5"/>
        <v>3</v>
      </c>
      <c r="B21" s="19" t="s">
        <v>26</v>
      </c>
      <c r="C21" s="19" t="s">
        <v>19</v>
      </c>
      <c r="D21" s="19">
        <v>1.2999999999999999E-2</v>
      </c>
      <c r="E21" s="19">
        <v>230.56100000000001</v>
      </c>
      <c r="F21" s="13" t="e">
        <f>E21*#REF!</f>
        <v>#REF!</v>
      </c>
      <c r="G21" s="20" t="e">
        <f t="shared" si="3"/>
        <v>#REF!</v>
      </c>
      <c r="H21" s="21" t="e">
        <f t="shared" si="6"/>
        <v>#REF!</v>
      </c>
      <c r="I21" s="22" t="e">
        <f t="shared" si="4"/>
        <v>#REF!</v>
      </c>
    </row>
    <row r="22" spans="1:13">
      <c r="A22" s="61"/>
      <c r="B22" s="148" t="s">
        <v>27</v>
      </c>
      <c r="C22" s="149"/>
      <c r="D22" s="149"/>
      <c r="E22" s="149"/>
      <c r="F22" s="149"/>
      <c r="G22" s="149"/>
      <c r="H22" s="149"/>
      <c r="I22" s="150"/>
    </row>
    <row r="23" spans="1:13">
      <c r="A23" s="11">
        <f t="shared" si="5"/>
        <v>1</v>
      </c>
      <c r="B23" s="12" t="s">
        <v>28</v>
      </c>
      <c r="C23" s="12" t="s">
        <v>19</v>
      </c>
      <c r="D23" s="12">
        <v>0.06</v>
      </c>
      <c r="E23" s="12">
        <v>225.97399999999999</v>
      </c>
      <c r="F23" s="13">
        <f>E23*M23</f>
        <v>267.77918999999997</v>
      </c>
      <c r="G23" s="13">
        <f t="shared" ref="G23:G25" si="7">F23*D23</f>
        <v>16.066751399999998</v>
      </c>
      <c r="H23" s="14">
        <f>I23-G23</f>
        <v>3.2133502800000002</v>
      </c>
      <c r="I23" s="15">
        <f>G23*1.2</f>
        <v>19.280101679999998</v>
      </c>
      <c r="M23">
        <v>1.1850000000000001</v>
      </c>
    </row>
    <row r="24" spans="1:13">
      <c r="A24" s="11">
        <f t="shared" si="5"/>
        <v>2</v>
      </c>
      <c r="B24" s="12" t="s">
        <v>29</v>
      </c>
      <c r="C24" s="12" t="s">
        <v>19</v>
      </c>
      <c r="D24" s="12">
        <v>0.06</v>
      </c>
      <c r="E24" s="12">
        <v>235.476</v>
      </c>
      <c r="F24" s="13">
        <f>E24*M24</f>
        <v>279.03906000000001</v>
      </c>
      <c r="G24" s="13">
        <f t="shared" si="7"/>
        <v>16.742343599999998</v>
      </c>
      <c r="H24" s="14">
        <f t="shared" ref="H24:H25" si="8">I24-G24</f>
        <v>3.3484687199999996</v>
      </c>
      <c r="I24" s="15">
        <f t="shared" ref="I24:I25" si="9">G24*1.2</f>
        <v>20.090812319999998</v>
      </c>
      <c r="M24">
        <f>M23</f>
        <v>1.1850000000000001</v>
      </c>
    </row>
    <row r="25" spans="1:13" ht="15.75" thickBot="1">
      <c r="A25" s="18">
        <f t="shared" si="5"/>
        <v>3</v>
      </c>
      <c r="B25" s="19" t="s">
        <v>30</v>
      </c>
      <c r="C25" s="19" t="s">
        <v>19</v>
      </c>
      <c r="D25" s="19">
        <v>0.06</v>
      </c>
      <c r="E25" s="19">
        <v>237.46</v>
      </c>
      <c r="F25" s="20">
        <f>E25*M25</f>
        <v>281.39010000000002</v>
      </c>
      <c r="G25" s="20">
        <f t="shared" si="7"/>
        <v>16.883406000000001</v>
      </c>
      <c r="H25" s="21">
        <f t="shared" si="8"/>
        <v>3.3766812000000002</v>
      </c>
      <c r="I25" s="22">
        <f t="shared" si="9"/>
        <v>20.260087200000001</v>
      </c>
      <c r="M25">
        <f>M23</f>
        <v>1.1850000000000001</v>
      </c>
    </row>
    <row r="26" spans="1:13">
      <c r="A26" s="61"/>
      <c r="B26" s="145" t="s">
        <v>71</v>
      </c>
      <c r="C26" s="145"/>
      <c r="D26" s="145"/>
      <c r="E26" s="145"/>
      <c r="F26" s="145"/>
      <c r="G26" s="145"/>
      <c r="H26" s="145"/>
      <c r="I26" s="146"/>
    </row>
    <row r="27" spans="1:13">
      <c r="A27" s="11">
        <f>1+A26</f>
        <v>1</v>
      </c>
      <c r="B27" s="12" t="s">
        <v>72</v>
      </c>
      <c r="C27" s="12" t="s">
        <v>19</v>
      </c>
      <c r="D27" s="12">
        <v>0.08</v>
      </c>
      <c r="E27" s="12">
        <v>216.55099999999999</v>
      </c>
      <c r="F27" s="13">
        <f>E27*M27</f>
        <v>249.03364999999997</v>
      </c>
      <c r="G27" s="13">
        <f t="shared" ref="G27:G30" si="10">F27*D27</f>
        <v>19.922691999999998</v>
      </c>
      <c r="H27" s="14">
        <f>I27-G27</f>
        <v>3.9845383999999981</v>
      </c>
      <c r="I27" s="15">
        <f>G27*1.2</f>
        <v>23.907230399999996</v>
      </c>
      <c r="M27">
        <v>1.1499999999999999</v>
      </c>
    </row>
    <row r="28" spans="1:13">
      <c r="A28" s="11">
        <f t="shared" ref="A28:A30" si="11">1+A27</f>
        <v>2</v>
      </c>
      <c r="B28" s="12" t="s">
        <v>73</v>
      </c>
      <c r="C28" s="12" t="s">
        <v>19</v>
      </c>
      <c r="D28" s="12">
        <v>0.08</v>
      </c>
      <c r="E28" s="12">
        <v>226.64099999999999</v>
      </c>
      <c r="F28" s="13">
        <f>E28*M28</f>
        <v>260.63714999999996</v>
      </c>
      <c r="G28" s="13">
        <f t="shared" si="10"/>
        <v>20.850971999999999</v>
      </c>
      <c r="H28" s="14">
        <f>I28-G28</f>
        <v>4.1701943999999997</v>
      </c>
      <c r="I28" s="15">
        <f t="shared" ref="I28:I30" si="12">G28*1.2</f>
        <v>25.021166399999998</v>
      </c>
      <c r="M28">
        <f>M27</f>
        <v>1.1499999999999999</v>
      </c>
    </row>
    <row r="29" spans="1:13" ht="15.75" thickBot="1">
      <c r="A29" s="18">
        <f t="shared" si="11"/>
        <v>3</v>
      </c>
      <c r="B29" s="19" t="s">
        <v>74</v>
      </c>
      <c r="C29" s="19" t="s">
        <v>19</v>
      </c>
      <c r="D29" s="19">
        <v>0.08</v>
      </c>
      <c r="E29" s="19">
        <v>228.625</v>
      </c>
      <c r="F29" s="20">
        <f>E29*M29</f>
        <v>262.91874999999999</v>
      </c>
      <c r="G29" s="20">
        <f t="shared" si="10"/>
        <v>21.0335</v>
      </c>
      <c r="H29" s="21">
        <f>I29-G29</f>
        <v>4.2066999999999979</v>
      </c>
      <c r="I29" s="22">
        <f t="shared" si="12"/>
        <v>25.240199999999998</v>
      </c>
      <c r="M29">
        <f>M28</f>
        <v>1.1499999999999999</v>
      </c>
    </row>
    <row r="30" spans="1:13" ht="15.75" hidden="1" thickBot="1">
      <c r="A30" s="29">
        <f t="shared" si="11"/>
        <v>4</v>
      </c>
      <c r="B30" s="50" t="s">
        <v>75</v>
      </c>
      <c r="C30" s="50" t="s">
        <v>19</v>
      </c>
      <c r="D30" s="50">
        <v>0.08</v>
      </c>
      <c r="E30" s="50">
        <v>230.583</v>
      </c>
      <c r="F30" s="32">
        <f>E30*M30</f>
        <v>265.17044999999996</v>
      </c>
      <c r="G30" s="32">
        <f t="shared" si="10"/>
        <v>21.213635999999997</v>
      </c>
      <c r="H30" s="33">
        <f>I30-G30</f>
        <v>4.2427271999999974</v>
      </c>
      <c r="I30" s="34">
        <f t="shared" si="12"/>
        <v>25.456363199999995</v>
      </c>
      <c r="M30">
        <f>M29</f>
        <v>1.1499999999999999</v>
      </c>
    </row>
    <row r="31" spans="1:13">
      <c r="A31" s="53"/>
      <c r="B31" s="60"/>
      <c r="C31" s="16"/>
      <c r="D31" s="16"/>
      <c r="E31" s="16"/>
      <c r="F31" s="52"/>
      <c r="G31" s="52"/>
      <c r="H31" s="54"/>
      <c r="I31" s="51"/>
    </row>
    <row r="32" spans="1:13">
      <c r="A32" s="53"/>
      <c r="B32" s="60"/>
      <c r="C32" s="16"/>
      <c r="D32" s="16"/>
      <c r="E32" s="16"/>
      <c r="F32" s="52"/>
      <c r="G32" s="52"/>
      <c r="H32" s="54"/>
      <c r="I32" s="51"/>
    </row>
    <row r="33" spans="1:13" ht="18.75">
      <c r="A33" s="118" t="s">
        <v>216</v>
      </c>
      <c r="B33" s="118"/>
      <c r="C33" s="118"/>
      <c r="D33" s="118"/>
      <c r="E33" s="118"/>
      <c r="F33" s="118"/>
      <c r="G33" s="118"/>
      <c r="H33" s="118"/>
      <c r="I33" s="118"/>
    </row>
    <row r="34" spans="1:13" ht="18.75">
      <c r="A34" s="118" t="s">
        <v>6</v>
      </c>
      <c r="B34" s="118"/>
      <c r="C34" s="118"/>
      <c r="D34" s="118"/>
      <c r="E34" s="118"/>
      <c r="F34" s="118"/>
      <c r="G34" s="118"/>
      <c r="H34" s="118"/>
      <c r="I34" s="118"/>
    </row>
    <row r="35" spans="1:13" ht="18.75">
      <c r="A35" s="6"/>
      <c r="B35" s="118" t="s">
        <v>215</v>
      </c>
      <c r="C35" s="118"/>
      <c r="D35" s="118"/>
      <c r="E35" s="118"/>
      <c r="F35" s="118"/>
      <c r="G35" s="118"/>
      <c r="H35" s="118"/>
      <c r="I35" s="118"/>
    </row>
    <row r="36" spans="1:13" ht="16.5" thickBot="1">
      <c r="F36" s="119" t="s">
        <v>214</v>
      </c>
      <c r="G36" s="119"/>
      <c r="H36" s="119"/>
      <c r="I36" s="119"/>
    </row>
    <row r="37" spans="1:13" ht="15.75" thickBot="1">
      <c r="A37" s="139" t="s">
        <v>7</v>
      </c>
      <c r="B37" s="141" t="s">
        <v>8</v>
      </c>
      <c r="C37" s="143" t="s">
        <v>9</v>
      </c>
      <c r="D37" s="120" t="s">
        <v>10</v>
      </c>
      <c r="E37" s="120" t="s">
        <v>11</v>
      </c>
      <c r="F37" s="120" t="s">
        <v>12</v>
      </c>
      <c r="G37" s="122" t="s">
        <v>13</v>
      </c>
      <c r="H37" s="123"/>
      <c r="I37" s="124"/>
    </row>
    <row r="38" spans="1:13" ht="44.25" customHeight="1" thickBot="1">
      <c r="A38" s="140"/>
      <c r="B38" s="142"/>
      <c r="C38" s="144"/>
      <c r="D38" s="121"/>
      <c r="E38" s="121"/>
      <c r="F38" s="121"/>
      <c r="G38" s="9" t="s">
        <v>14</v>
      </c>
      <c r="H38" s="10" t="s">
        <v>15</v>
      </c>
      <c r="I38" s="9" t="s">
        <v>16</v>
      </c>
    </row>
    <row r="39" spans="1:13">
      <c r="A39" s="125" t="s">
        <v>17</v>
      </c>
      <c r="B39" s="126"/>
      <c r="C39" s="126"/>
      <c r="D39" s="126"/>
      <c r="E39" s="126"/>
      <c r="F39" s="126"/>
      <c r="G39" s="126"/>
      <c r="H39" s="126"/>
      <c r="I39" s="127"/>
    </row>
    <row r="40" spans="1:13" ht="15.75" thickBot="1">
      <c r="A40" s="11">
        <v>1</v>
      </c>
      <c r="B40" s="12" t="s">
        <v>18</v>
      </c>
      <c r="C40" s="12" t="s">
        <v>19</v>
      </c>
      <c r="D40" s="12">
        <v>4.2000000000000003E-2</v>
      </c>
      <c r="E40" s="12">
        <v>231.94200000000001</v>
      </c>
      <c r="F40" s="13">
        <f>E40*M40</f>
        <v>237.62457900000001</v>
      </c>
      <c r="G40" s="13">
        <f t="shared" ref="G40" si="13">F40*D40</f>
        <v>9.9802323180000005</v>
      </c>
      <c r="H40" s="47">
        <f>I40-G40</f>
        <v>1.9997676819999999</v>
      </c>
      <c r="I40" s="15">
        <v>11.98</v>
      </c>
      <c r="M40">
        <v>1.0245</v>
      </c>
    </row>
    <row r="41" spans="1:13" ht="15" customHeight="1">
      <c r="A41" s="61"/>
      <c r="B41" s="148" t="s">
        <v>27</v>
      </c>
      <c r="C41" s="149"/>
      <c r="D41" s="149"/>
      <c r="E41" s="149"/>
      <c r="F41" s="149"/>
      <c r="G41" s="149"/>
      <c r="H41" s="149"/>
      <c r="I41" s="150"/>
    </row>
    <row r="42" spans="1:13">
      <c r="A42" s="11">
        <f t="shared" ref="A42:A44" si="14">1+A41</f>
        <v>1</v>
      </c>
      <c r="B42" s="12" t="s">
        <v>28</v>
      </c>
      <c r="C42" s="12" t="s">
        <v>19</v>
      </c>
      <c r="D42" s="12">
        <v>0.06</v>
      </c>
      <c r="E42" s="12">
        <v>225.97399999999999</v>
      </c>
      <c r="F42" s="13">
        <f>E42*M42</f>
        <v>259.87009999999998</v>
      </c>
      <c r="G42" s="13">
        <f t="shared" ref="G42:G44" si="15">F42*D42</f>
        <v>15.592205999999997</v>
      </c>
      <c r="H42" s="14">
        <f>I42-G42</f>
        <v>3.1184411999999995</v>
      </c>
      <c r="I42" s="15">
        <f>G42*1.2</f>
        <v>18.710647199999997</v>
      </c>
      <c r="M42">
        <v>1.1499999999999999</v>
      </c>
    </row>
    <row r="43" spans="1:13">
      <c r="A43" s="11">
        <f t="shared" si="14"/>
        <v>2</v>
      </c>
      <c r="B43" s="12" t="s">
        <v>29</v>
      </c>
      <c r="C43" s="12" t="s">
        <v>19</v>
      </c>
      <c r="D43" s="12">
        <v>0.06</v>
      </c>
      <c r="E43" s="12">
        <v>235.476</v>
      </c>
      <c r="F43" s="13">
        <f>E43*M43</f>
        <v>270.79739999999998</v>
      </c>
      <c r="G43" s="13">
        <f t="shared" si="15"/>
        <v>16.247843999999997</v>
      </c>
      <c r="H43" s="14">
        <f t="shared" ref="H43:H44" si="16">I43-G43</f>
        <v>3.2495687999999987</v>
      </c>
      <c r="I43" s="15">
        <f t="shared" ref="I43:I44" si="17">G43*1.2</f>
        <v>19.497412799999996</v>
      </c>
      <c r="M43">
        <f>M42</f>
        <v>1.1499999999999999</v>
      </c>
    </row>
    <row r="44" spans="1:13" ht="15.75" thickBot="1">
      <c r="A44" s="18">
        <f t="shared" si="14"/>
        <v>3</v>
      </c>
      <c r="B44" s="19" t="s">
        <v>30</v>
      </c>
      <c r="C44" s="19" t="s">
        <v>19</v>
      </c>
      <c r="D44" s="19">
        <v>0.06</v>
      </c>
      <c r="E44" s="19">
        <v>237.46</v>
      </c>
      <c r="F44" s="20">
        <f>E44*M44</f>
        <v>273.07900000000001</v>
      </c>
      <c r="G44" s="20">
        <f t="shared" si="15"/>
        <v>16.384740000000001</v>
      </c>
      <c r="H44" s="21">
        <f t="shared" si="16"/>
        <v>3.2769480000000009</v>
      </c>
      <c r="I44" s="22">
        <f t="shared" si="17"/>
        <v>19.661688000000002</v>
      </c>
      <c r="M44">
        <f>M42</f>
        <v>1.1499999999999999</v>
      </c>
    </row>
    <row r="45" spans="1:13">
      <c r="A45" s="61"/>
      <c r="B45" s="145" t="s">
        <v>71</v>
      </c>
      <c r="C45" s="145"/>
      <c r="D45" s="145"/>
      <c r="E45" s="145"/>
      <c r="F45" s="145"/>
      <c r="G45" s="145"/>
      <c r="H45" s="145"/>
      <c r="I45" s="146"/>
    </row>
    <row r="46" spans="1:13">
      <c r="A46" s="11">
        <f>1+A45</f>
        <v>1</v>
      </c>
      <c r="B46" s="12" t="s">
        <v>72</v>
      </c>
      <c r="C46" s="12" t="s">
        <v>19</v>
      </c>
      <c r="D46" s="12">
        <v>0.08</v>
      </c>
      <c r="E46" s="12">
        <v>216.55099999999999</v>
      </c>
      <c r="F46" s="13">
        <f>E46*M46</f>
        <v>238.20609999999999</v>
      </c>
      <c r="G46" s="13">
        <f t="shared" ref="G46:G49" si="18">F46*D46</f>
        <v>19.056487999999998</v>
      </c>
      <c r="H46" s="14">
        <f>I46-G46</f>
        <v>3.8112975999999996</v>
      </c>
      <c r="I46" s="15">
        <f>G46*1.2</f>
        <v>22.867785599999998</v>
      </c>
      <c r="M46">
        <v>1.1000000000000001</v>
      </c>
    </row>
    <row r="47" spans="1:13">
      <c r="A47" s="11">
        <f t="shared" ref="A47:A49" si="19">1+A46</f>
        <v>2</v>
      </c>
      <c r="B47" s="12" t="s">
        <v>73</v>
      </c>
      <c r="C47" s="12" t="s">
        <v>19</v>
      </c>
      <c r="D47" s="12">
        <v>0.08</v>
      </c>
      <c r="E47" s="12">
        <v>226.64099999999999</v>
      </c>
      <c r="F47" s="13">
        <f>E47*M47</f>
        <v>249.30510000000001</v>
      </c>
      <c r="G47" s="13">
        <f t="shared" si="18"/>
        <v>19.944408000000003</v>
      </c>
      <c r="H47" s="14">
        <f>I47-G47</f>
        <v>3.9888815999999991</v>
      </c>
      <c r="I47" s="15">
        <f t="shared" ref="I47:I49" si="20">G47*1.2</f>
        <v>23.933289600000002</v>
      </c>
      <c r="M47">
        <f>M46</f>
        <v>1.1000000000000001</v>
      </c>
    </row>
    <row r="48" spans="1:13" ht="15.75" thickBot="1">
      <c r="A48" s="18">
        <f t="shared" si="19"/>
        <v>3</v>
      </c>
      <c r="B48" s="19" t="s">
        <v>74</v>
      </c>
      <c r="C48" s="19" t="s">
        <v>19</v>
      </c>
      <c r="D48" s="19">
        <v>0.08</v>
      </c>
      <c r="E48" s="19">
        <v>228.625</v>
      </c>
      <c r="F48" s="20">
        <f>E48*M48</f>
        <v>251.48750000000001</v>
      </c>
      <c r="G48" s="20">
        <f t="shared" si="18"/>
        <v>20.119</v>
      </c>
      <c r="H48" s="21">
        <f>I48-G48</f>
        <v>4.0237999999999978</v>
      </c>
      <c r="I48" s="22">
        <f t="shared" si="20"/>
        <v>24.142799999999998</v>
      </c>
      <c r="M48">
        <f>M47</f>
        <v>1.1000000000000001</v>
      </c>
    </row>
    <row r="49" spans="1:13" ht="15.75" hidden="1" thickBot="1">
      <c r="A49" s="29">
        <f t="shared" si="19"/>
        <v>4</v>
      </c>
      <c r="B49" s="50" t="s">
        <v>75</v>
      </c>
      <c r="C49" s="50" t="s">
        <v>19</v>
      </c>
      <c r="D49" s="50">
        <v>0.08</v>
      </c>
      <c r="E49" s="50">
        <v>230.583</v>
      </c>
      <c r="F49" s="32">
        <f>E49*M49</f>
        <v>253.64130000000003</v>
      </c>
      <c r="G49" s="32">
        <f t="shared" si="18"/>
        <v>20.291304000000004</v>
      </c>
      <c r="H49" s="33">
        <f>I49-G49</f>
        <v>4.0582607999999993</v>
      </c>
      <c r="I49" s="34">
        <f t="shared" si="20"/>
        <v>24.349564800000003</v>
      </c>
      <c r="M49">
        <f>M48</f>
        <v>1.1000000000000001</v>
      </c>
    </row>
    <row r="51" spans="1:13">
      <c r="B51" s="60" t="s">
        <v>218</v>
      </c>
      <c r="F51" s="2" t="s">
        <v>219</v>
      </c>
    </row>
    <row r="53" spans="1:13">
      <c r="B53" s="60" t="s">
        <v>217</v>
      </c>
    </row>
  </sheetData>
  <mergeCells count="30">
    <mergeCell ref="A39:I39"/>
    <mergeCell ref="B41:I41"/>
    <mergeCell ref="B45:I45"/>
    <mergeCell ref="A33:I33"/>
    <mergeCell ref="A34:I34"/>
    <mergeCell ref="B35:I35"/>
    <mergeCell ref="F36:I36"/>
    <mergeCell ref="A37:A38"/>
    <mergeCell ref="B37:B38"/>
    <mergeCell ref="C37:C38"/>
    <mergeCell ref="D37:D38"/>
    <mergeCell ref="E37:E38"/>
    <mergeCell ref="F37:F38"/>
    <mergeCell ref="G37:I37"/>
    <mergeCell ref="B26:I26"/>
    <mergeCell ref="F11:F12"/>
    <mergeCell ref="G11:I11"/>
    <mergeCell ref="A13:I13"/>
    <mergeCell ref="A18:I18"/>
    <mergeCell ref="B22:I22"/>
    <mergeCell ref="A11:A12"/>
    <mergeCell ref="B11:B12"/>
    <mergeCell ref="C11:C12"/>
    <mergeCell ref="D11:D12"/>
    <mergeCell ref="E11:E12"/>
    <mergeCell ref="F1:I1"/>
    <mergeCell ref="A7:I7"/>
    <mergeCell ref="A8:I8"/>
    <mergeCell ref="B9:I9"/>
    <mergeCell ref="F10:I10"/>
  </mergeCells>
  <pageMargins left="0.51" right="0.19685039370078741" top="0.43307086614173229" bottom="0.39370078740157483" header="0.31496062992125984" footer="0.31496062992125984"/>
  <pageSetup paperSize="9" scale="78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Normal="100" workbookViewId="0">
      <selection activeCell="B8" sqref="B8"/>
    </sheetView>
  </sheetViews>
  <sheetFormatPr defaultRowHeight="18.75"/>
  <cols>
    <col min="1" max="1" width="4.140625" style="7" customWidth="1"/>
    <col min="2" max="2" width="51.140625" style="2" customWidth="1"/>
    <col min="3" max="3" width="3.85546875" style="8" customWidth="1"/>
    <col min="4" max="4" width="7.85546875" style="2" customWidth="1"/>
    <col min="5" max="5" width="9.140625" style="82" hidden="1" customWidth="1"/>
    <col min="6" max="6" width="9.140625" style="88" hidden="1" customWidth="1"/>
    <col min="7" max="7" width="9.140625" style="2"/>
    <col min="8" max="8" width="9.140625" style="81" hidden="1" customWidth="1"/>
    <col min="9" max="9" width="9.140625" style="2"/>
    <col min="10" max="10" width="6.5703125" style="5" hidden="1" customWidth="1"/>
    <col min="11" max="11" width="10.140625" style="2" customWidth="1"/>
  </cols>
  <sheetData>
    <row r="1" spans="1:11" ht="18.75" customHeight="1">
      <c r="A1" s="118" t="s">
        <v>401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8.75" customHeight="1">
      <c r="A2" s="118" t="s">
        <v>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 customHeight="1">
      <c r="A3" s="6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21" customHeight="1" thickBot="1">
      <c r="G4" s="119" t="s">
        <v>346</v>
      </c>
      <c r="H4" s="119"/>
      <c r="I4" s="119"/>
      <c r="J4" s="119"/>
      <c r="K4" s="119"/>
    </row>
    <row r="5" spans="1:11" ht="15.75" customHeight="1" thickBot="1">
      <c r="A5" s="139" t="s">
        <v>7</v>
      </c>
      <c r="B5" s="141" t="s">
        <v>8</v>
      </c>
      <c r="C5" s="143" t="s">
        <v>9</v>
      </c>
      <c r="D5" s="120" t="s">
        <v>10</v>
      </c>
      <c r="E5" s="161" t="s">
        <v>11</v>
      </c>
      <c r="F5" s="89"/>
      <c r="G5" s="120" t="s">
        <v>12</v>
      </c>
      <c r="H5" s="160" t="s">
        <v>284</v>
      </c>
      <c r="I5" s="122" t="s">
        <v>402</v>
      </c>
      <c r="J5" s="123"/>
      <c r="K5" s="124"/>
    </row>
    <row r="6" spans="1:11" ht="43.5" customHeight="1" thickBot="1">
      <c r="A6" s="140"/>
      <c r="B6" s="142"/>
      <c r="C6" s="144"/>
      <c r="D6" s="121"/>
      <c r="E6" s="162"/>
      <c r="F6" s="90" t="s">
        <v>220</v>
      </c>
      <c r="G6" s="121"/>
      <c r="H6" s="163"/>
      <c r="I6" s="9" t="s">
        <v>14</v>
      </c>
      <c r="J6" s="10" t="s">
        <v>15</v>
      </c>
      <c r="K6" s="9" t="s">
        <v>16</v>
      </c>
    </row>
    <row r="7" spans="1:11" ht="15">
      <c r="A7" s="125" t="s">
        <v>17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</row>
    <row r="8" spans="1:11">
      <c r="A8" s="11">
        <v>1</v>
      </c>
      <c r="B8" s="12" t="s">
        <v>18</v>
      </c>
      <c r="C8" s="12" t="s">
        <v>19</v>
      </c>
      <c r="D8" s="12">
        <v>4.2000000000000003E-2</v>
      </c>
      <c r="E8">
        <v>239.804</v>
      </c>
      <c r="F8" s="95">
        <v>1.087</v>
      </c>
      <c r="G8" s="62">
        <f>E8*F8</f>
        <v>260.66694799999999</v>
      </c>
      <c r="H8" s="73">
        <f>E8*D8</f>
        <v>10.071768</v>
      </c>
      <c r="I8" s="62">
        <f t="shared" ref="I8:I11" si="0">G8*D8</f>
        <v>10.948011816000001</v>
      </c>
      <c r="J8" s="63">
        <f t="shared" ref="J8:J11" si="1">I8*20/100</f>
        <v>2.1896023632000006</v>
      </c>
      <c r="K8" s="64">
        <f t="shared" ref="K8:K11" si="2">I8+J8</f>
        <v>13.137614179200002</v>
      </c>
    </row>
    <row r="9" spans="1:11">
      <c r="A9" s="11">
        <f>1+A8</f>
        <v>2</v>
      </c>
      <c r="B9" s="12" t="s">
        <v>20</v>
      </c>
      <c r="C9" s="12" t="s">
        <v>19</v>
      </c>
      <c r="D9" s="12">
        <v>3.3000000000000002E-2</v>
      </c>
      <c r="E9">
        <v>296.83100000000002</v>
      </c>
      <c r="F9" s="95">
        <v>1.1200000000000001</v>
      </c>
      <c r="G9" s="62">
        <f t="shared" ref="G9:G11" si="3">E9*F9</f>
        <v>332.45072000000005</v>
      </c>
      <c r="H9" s="73">
        <f t="shared" ref="H9:H11" si="4">E9*D9</f>
        <v>9.7954230000000013</v>
      </c>
      <c r="I9" s="13">
        <f t="shared" si="0"/>
        <v>10.970873760000002</v>
      </c>
      <c r="J9" s="14">
        <f t="shared" si="1"/>
        <v>2.1941747520000003</v>
      </c>
      <c r="K9" s="15">
        <f t="shared" si="2"/>
        <v>13.165048512000002</v>
      </c>
    </row>
    <row r="10" spans="1:11">
      <c r="A10" s="11">
        <v>3</v>
      </c>
      <c r="B10" s="12" t="s">
        <v>21</v>
      </c>
      <c r="C10" s="12" t="s">
        <v>19</v>
      </c>
      <c r="D10" s="12">
        <v>3.2000000000000001E-2</v>
      </c>
      <c r="E10">
        <v>298.714</v>
      </c>
      <c r="F10" s="95">
        <v>1.119</v>
      </c>
      <c r="G10" s="62">
        <f t="shared" si="3"/>
        <v>334.260966</v>
      </c>
      <c r="H10" s="73">
        <f t="shared" si="4"/>
        <v>9.5588479999999993</v>
      </c>
      <c r="I10" s="13">
        <f t="shared" si="0"/>
        <v>10.696350912</v>
      </c>
      <c r="J10" s="14">
        <f t="shared" si="1"/>
        <v>2.1392701823999998</v>
      </c>
      <c r="K10" s="15">
        <f t="shared" si="2"/>
        <v>12.8356210944</v>
      </c>
    </row>
    <row r="11" spans="1:11" ht="19.5" thickBot="1">
      <c r="A11" s="18">
        <v>4</v>
      </c>
      <c r="B11" s="19" t="s">
        <v>22</v>
      </c>
      <c r="C11" s="19" t="s">
        <v>19</v>
      </c>
      <c r="D11" s="19">
        <v>3.5999999999999997E-2</v>
      </c>
      <c r="E11" s="99">
        <v>296.42200000000003</v>
      </c>
      <c r="F11" s="101">
        <v>1.1200000000000001</v>
      </c>
      <c r="G11" s="65">
        <f t="shared" si="3"/>
        <v>331.99264000000005</v>
      </c>
      <c r="H11" s="73">
        <f t="shared" si="4"/>
        <v>10.671192</v>
      </c>
      <c r="I11" s="20">
        <f t="shared" si="0"/>
        <v>11.951735040000001</v>
      </c>
      <c r="J11" s="21">
        <f t="shared" si="1"/>
        <v>2.3903470080000004</v>
      </c>
      <c r="K11" s="22">
        <f t="shared" si="2"/>
        <v>14.342082048000002</v>
      </c>
    </row>
    <row r="12" spans="1:11" ht="15">
      <c r="A12" s="128" t="s">
        <v>23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59"/>
    </row>
    <row r="13" spans="1:11">
      <c r="A13" s="11">
        <f>1</f>
        <v>1</v>
      </c>
      <c r="B13" s="12" t="s">
        <v>24</v>
      </c>
      <c r="C13" s="12" t="s">
        <v>19</v>
      </c>
      <c r="D13" s="12">
        <v>1.6E-2</v>
      </c>
      <c r="E13">
        <v>269.827</v>
      </c>
      <c r="F13" s="95">
        <v>1.089</v>
      </c>
      <c r="G13" s="62">
        <f t="shared" ref="G13:G59" si="5">E13*F13</f>
        <v>293.84160299999996</v>
      </c>
      <c r="H13" s="74">
        <f>E13*D13</f>
        <v>4.3172319999999997</v>
      </c>
      <c r="I13" s="13">
        <f t="shared" ref="I13:I15" si="6">G13*D13</f>
        <v>4.7014656479999992</v>
      </c>
      <c r="J13" s="14">
        <f t="shared" ref="J13:J15" si="7">I13*20/100</f>
        <v>0.94029312959999989</v>
      </c>
      <c r="K13" s="15">
        <f t="shared" ref="K13:K15" si="8">I13+J13</f>
        <v>5.6417587775999989</v>
      </c>
    </row>
    <row r="14" spans="1:11">
      <c r="A14" s="11">
        <f t="shared" ref="A14:A19" si="9">1+A13</f>
        <v>2</v>
      </c>
      <c r="B14" s="12" t="s">
        <v>25</v>
      </c>
      <c r="C14" s="12" t="s">
        <v>19</v>
      </c>
      <c r="D14" s="12">
        <v>1.2999999999999999E-2</v>
      </c>
      <c r="E14">
        <v>283.82600000000002</v>
      </c>
      <c r="F14" s="95">
        <v>1.1100000000000001</v>
      </c>
      <c r="G14" s="62">
        <f t="shared" si="5"/>
        <v>315.04686000000004</v>
      </c>
      <c r="H14" s="74">
        <f t="shared" ref="H14:H15" si="10">E14*D14</f>
        <v>3.6897380000000002</v>
      </c>
      <c r="I14" s="13">
        <f t="shared" si="6"/>
        <v>4.0956091800000003</v>
      </c>
      <c r="J14" s="14">
        <f t="shared" si="7"/>
        <v>0.8191218360000001</v>
      </c>
      <c r="K14" s="15">
        <f t="shared" si="8"/>
        <v>4.9147310160000002</v>
      </c>
    </row>
    <row r="15" spans="1:11" ht="19.5" thickBot="1">
      <c r="A15" s="18">
        <f t="shared" si="9"/>
        <v>3</v>
      </c>
      <c r="B15" s="19" t="s">
        <v>26</v>
      </c>
      <c r="C15" s="19" t="s">
        <v>19</v>
      </c>
      <c r="D15" s="19">
        <v>1.2999999999999999E-2</v>
      </c>
      <c r="E15" s="50">
        <v>322.995</v>
      </c>
      <c r="F15" s="101">
        <v>1.1200000000000001</v>
      </c>
      <c r="G15" s="65">
        <f t="shared" si="5"/>
        <v>361.75440000000003</v>
      </c>
      <c r="H15" s="74">
        <f t="shared" si="10"/>
        <v>4.1989349999999996</v>
      </c>
      <c r="I15" s="20">
        <f t="shared" si="6"/>
        <v>4.7028072000000005</v>
      </c>
      <c r="J15" s="21">
        <f t="shared" si="7"/>
        <v>0.94056144000000019</v>
      </c>
      <c r="K15" s="22">
        <f t="shared" si="8"/>
        <v>5.6433686400000003</v>
      </c>
    </row>
    <row r="16" spans="1:11" ht="15">
      <c r="A16" s="152" t="s">
        <v>221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53"/>
    </row>
    <row r="17" spans="1:11">
      <c r="A17" s="11">
        <f>1</f>
        <v>1</v>
      </c>
      <c r="B17" s="12" t="s">
        <v>222</v>
      </c>
      <c r="C17" s="12" t="s">
        <v>19</v>
      </c>
      <c r="D17" s="12">
        <v>0.06</v>
      </c>
      <c r="E17">
        <v>263.25099999999998</v>
      </c>
      <c r="F17" s="95">
        <v>1.05</v>
      </c>
      <c r="G17" s="62">
        <f t="shared" si="5"/>
        <v>276.41354999999999</v>
      </c>
      <c r="H17" s="73">
        <f>E17*D17</f>
        <v>15.795059999999998</v>
      </c>
      <c r="I17" s="62">
        <f t="shared" ref="I17:I19" si="11">G17*D17</f>
        <v>16.584812999999997</v>
      </c>
      <c r="J17" s="63">
        <f t="shared" ref="J17:J19" si="12">I17*20/100</f>
        <v>3.3169625999999992</v>
      </c>
      <c r="K17" s="64">
        <f t="shared" ref="K17:K19" si="13">I17+J17</f>
        <v>19.901775599999997</v>
      </c>
    </row>
    <row r="18" spans="1:11">
      <c r="A18" s="11">
        <f t="shared" si="9"/>
        <v>2</v>
      </c>
      <c r="B18" s="12" t="s">
        <v>223</v>
      </c>
      <c r="C18" s="12" t="s">
        <v>19</v>
      </c>
      <c r="D18" s="12">
        <v>0.06</v>
      </c>
      <c r="E18">
        <v>272.83800000000002</v>
      </c>
      <c r="F18" s="95">
        <v>1.0549999999999999</v>
      </c>
      <c r="G18" s="62">
        <f t="shared" si="5"/>
        <v>287.84408999999999</v>
      </c>
      <c r="H18" s="73">
        <f t="shared" ref="H18:H19" si="14">E18*D18</f>
        <v>16.370280000000001</v>
      </c>
      <c r="I18" s="62">
        <f t="shared" si="11"/>
        <v>17.270645399999999</v>
      </c>
      <c r="J18" s="63">
        <f t="shared" si="12"/>
        <v>3.45412908</v>
      </c>
      <c r="K18" s="64">
        <f t="shared" si="13"/>
        <v>20.724774480000001</v>
      </c>
    </row>
    <row r="19" spans="1:11" ht="19.5" thickBot="1">
      <c r="A19" s="18">
        <f t="shared" si="9"/>
        <v>3</v>
      </c>
      <c r="B19" s="19" t="s">
        <v>224</v>
      </c>
      <c r="C19" s="19" t="s">
        <v>19</v>
      </c>
      <c r="D19" s="19">
        <v>0.06</v>
      </c>
      <c r="E19" s="99">
        <v>274.84300000000002</v>
      </c>
      <c r="F19" s="101">
        <v>1.0549999999999999</v>
      </c>
      <c r="G19" s="65">
        <f t="shared" si="5"/>
        <v>289.95936499999999</v>
      </c>
      <c r="H19" s="73">
        <f t="shared" si="14"/>
        <v>16.490580000000001</v>
      </c>
      <c r="I19" s="65">
        <f t="shared" si="11"/>
        <v>17.397561899999999</v>
      </c>
      <c r="J19" s="66">
        <f t="shared" si="12"/>
        <v>3.4795123800000001</v>
      </c>
      <c r="K19" s="67">
        <f t="shared" si="13"/>
        <v>20.877074279999999</v>
      </c>
    </row>
    <row r="20" spans="1:11" ht="15">
      <c r="A20" s="154" t="s">
        <v>225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>
      <c r="A21" s="11">
        <f>1</f>
        <v>1</v>
      </c>
      <c r="B21" s="12" t="s">
        <v>226</v>
      </c>
      <c r="C21" s="12" t="s">
        <v>19</v>
      </c>
      <c r="D21" s="12">
        <v>0.06</v>
      </c>
      <c r="E21" s="12">
        <v>297.75400000000002</v>
      </c>
      <c r="F21" s="95">
        <v>1.1000000000000001</v>
      </c>
      <c r="G21" s="62">
        <f t="shared" si="5"/>
        <v>327.52940000000007</v>
      </c>
      <c r="H21" s="75">
        <f>E21*D21</f>
        <v>17.86524</v>
      </c>
      <c r="I21" s="13">
        <f t="shared" ref="I21:I59" si="15">G21*D21</f>
        <v>19.651764000000004</v>
      </c>
      <c r="J21" s="14">
        <f t="shared" ref="J21:J59" si="16">I21*20/100</f>
        <v>3.9303528000000005</v>
      </c>
      <c r="K21" s="41">
        <f t="shared" ref="K21:K59" si="17">I21+J21</f>
        <v>23.582116800000005</v>
      </c>
    </row>
    <row r="22" spans="1:11">
      <c r="A22" s="11">
        <f t="shared" ref="A22:A59" si="18">1+A21</f>
        <v>2</v>
      </c>
      <c r="B22" s="49" t="s">
        <v>227</v>
      </c>
      <c r="C22" s="49" t="s">
        <v>19</v>
      </c>
      <c r="D22" s="49">
        <v>0.06</v>
      </c>
      <c r="E22">
        <v>310.053</v>
      </c>
      <c r="F22" s="102">
        <f>F21</f>
        <v>1.1000000000000001</v>
      </c>
      <c r="G22" s="103">
        <f t="shared" si="5"/>
        <v>341.05830000000003</v>
      </c>
      <c r="H22" s="104">
        <f t="shared" ref="H22:H59" si="19">E22*D22</f>
        <v>18.603179999999998</v>
      </c>
      <c r="I22" s="46">
        <f t="shared" si="15"/>
        <v>20.463498000000001</v>
      </c>
      <c r="J22" s="47">
        <f t="shared" si="16"/>
        <v>4.0926996000000004</v>
      </c>
      <c r="K22" s="48">
        <f t="shared" si="17"/>
        <v>24.556197600000001</v>
      </c>
    </row>
    <row r="23" spans="1:11">
      <c r="A23" s="11">
        <f t="shared" si="18"/>
        <v>3</v>
      </c>
      <c r="B23" s="12" t="s">
        <v>228</v>
      </c>
      <c r="C23" s="12" t="s">
        <v>19</v>
      </c>
      <c r="D23" s="12">
        <v>0.06</v>
      </c>
      <c r="E23">
        <v>312.62299999999999</v>
      </c>
      <c r="F23" s="96">
        <f t="shared" ref="F23:F59" si="20">F22</f>
        <v>1.1000000000000001</v>
      </c>
      <c r="G23" s="62">
        <f t="shared" si="5"/>
        <v>343.88530000000003</v>
      </c>
      <c r="H23" s="75">
        <f t="shared" si="19"/>
        <v>18.757379999999998</v>
      </c>
      <c r="I23" s="13">
        <f t="shared" si="15"/>
        <v>20.633118</v>
      </c>
      <c r="J23" s="14">
        <f t="shared" si="16"/>
        <v>4.1266235999999994</v>
      </c>
      <c r="K23" s="15">
        <f t="shared" si="17"/>
        <v>24.759741599999998</v>
      </c>
    </row>
    <row r="24" spans="1:11">
      <c r="A24" s="11">
        <f t="shared" si="18"/>
        <v>4</v>
      </c>
      <c r="B24" s="12" t="s">
        <v>229</v>
      </c>
      <c r="C24" s="12" t="s">
        <v>19</v>
      </c>
      <c r="D24" s="12">
        <v>0.06</v>
      </c>
      <c r="E24">
        <v>301.25099999999998</v>
      </c>
      <c r="F24" s="96">
        <f t="shared" si="20"/>
        <v>1.1000000000000001</v>
      </c>
      <c r="G24" s="62">
        <f t="shared" si="5"/>
        <v>331.37610000000001</v>
      </c>
      <c r="H24" s="75">
        <f t="shared" si="19"/>
        <v>18.075059999999997</v>
      </c>
      <c r="I24" s="13">
        <f t="shared" si="15"/>
        <v>19.882566000000001</v>
      </c>
      <c r="J24" s="14">
        <f t="shared" si="16"/>
        <v>3.9765131999999999</v>
      </c>
      <c r="K24" s="15">
        <f t="shared" si="17"/>
        <v>23.8590792</v>
      </c>
    </row>
    <row r="25" spans="1:11">
      <c r="A25" s="11">
        <f t="shared" si="18"/>
        <v>5</v>
      </c>
      <c r="B25" s="12" t="s">
        <v>230</v>
      </c>
      <c r="C25" s="12" t="s">
        <v>19</v>
      </c>
      <c r="D25" s="12">
        <v>0.06</v>
      </c>
      <c r="E25">
        <v>313.87799999999999</v>
      </c>
      <c r="F25" s="96">
        <f t="shared" si="20"/>
        <v>1.1000000000000001</v>
      </c>
      <c r="G25" s="62">
        <f t="shared" si="5"/>
        <v>345.26580000000001</v>
      </c>
      <c r="H25" s="75">
        <f t="shared" si="19"/>
        <v>18.83268</v>
      </c>
      <c r="I25" s="13">
        <f t="shared" si="15"/>
        <v>20.715948000000001</v>
      </c>
      <c r="J25" s="14">
        <f t="shared" si="16"/>
        <v>4.1431896000000004</v>
      </c>
      <c r="K25" s="15">
        <f t="shared" si="17"/>
        <v>24.8591376</v>
      </c>
    </row>
    <row r="26" spans="1:11">
      <c r="A26" s="11">
        <f t="shared" si="18"/>
        <v>6</v>
      </c>
      <c r="B26" s="12" t="s">
        <v>231</v>
      </c>
      <c r="C26" s="12" t="s">
        <v>19</v>
      </c>
      <c r="D26" s="12">
        <v>0.06</v>
      </c>
      <c r="E26">
        <v>316.52300000000002</v>
      </c>
      <c r="F26" s="96">
        <f t="shared" si="20"/>
        <v>1.1000000000000001</v>
      </c>
      <c r="G26" s="62">
        <f t="shared" si="5"/>
        <v>348.17530000000005</v>
      </c>
      <c r="H26" s="75">
        <f t="shared" si="19"/>
        <v>18.991379999999999</v>
      </c>
      <c r="I26" s="13">
        <f t="shared" si="15"/>
        <v>20.890518000000004</v>
      </c>
      <c r="J26" s="14">
        <f t="shared" si="16"/>
        <v>4.1781036000000009</v>
      </c>
      <c r="K26" s="15">
        <f t="shared" si="17"/>
        <v>25.068621600000004</v>
      </c>
    </row>
    <row r="27" spans="1:11">
      <c r="A27" s="11">
        <f t="shared" si="18"/>
        <v>7</v>
      </c>
      <c r="B27" s="12" t="s">
        <v>232</v>
      </c>
      <c r="C27" s="12" t="s">
        <v>19</v>
      </c>
      <c r="D27" s="12">
        <v>0.06</v>
      </c>
      <c r="E27">
        <v>292.55599999999998</v>
      </c>
      <c r="F27" s="96">
        <f t="shared" si="20"/>
        <v>1.1000000000000001</v>
      </c>
      <c r="G27" s="62">
        <f t="shared" si="5"/>
        <v>321.8116</v>
      </c>
      <c r="H27" s="75">
        <f t="shared" si="19"/>
        <v>17.553359999999998</v>
      </c>
      <c r="I27" s="13">
        <f t="shared" si="15"/>
        <v>19.308695999999998</v>
      </c>
      <c r="J27" s="14">
        <f t="shared" si="16"/>
        <v>3.8617391999999997</v>
      </c>
      <c r="K27" s="15">
        <f t="shared" si="17"/>
        <v>23.170435199999996</v>
      </c>
    </row>
    <row r="28" spans="1:11">
      <c r="A28" s="11">
        <f t="shared" si="18"/>
        <v>8</v>
      </c>
      <c r="B28" s="12" t="s">
        <v>233</v>
      </c>
      <c r="C28" s="12" t="s">
        <v>19</v>
      </c>
      <c r="D28" s="12">
        <v>0.06</v>
      </c>
      <c r="E28">
        <v>304.29000000000002</v>
      </c>
      <c r="F28" s="96">
        <f t="shared" si="20"/>
        <v>1.1000000000000001</v>
      </c>
      <c r="G28" s="62">
        <f t="shared" si="5"/>
        <v>334.71900000000005</v>
      </c>
      <c r="H28" s="75">
        <f t="shared" si="19"/>
        <v>18.257400000000001</v>
      </c>
      <c r="I28" s="13">
        <f t="shared" si="15"/>
        <v>20.083140000000004</v>
      </c>
      <c r="J28" s="14">
        <f t="shared" si="16"/>
        <v>4.0166280000000008</v>
      </c>
      <c r="K28" s="15">
        <f t="shared" si="17"/>
        <v>24.099768000000005</v>
      </c>
    </row>
    <row r="29" spans="1:11">
      <c r="A29" s="11">
        <f t="shared" si="18"/>
        <v>9</v>
      </c>
      <c r="B29" s="12" t="s">
        <v>234</v>
      </c>
      <c r="C29" s="12" t="s">
        <v>19</v>
      </c>
      <c r="D29" s="12">
        <v>0.06</v>
      </c>
      <c r="E29">
        <v>306.74700000000001</v>
      </c>
      <c r="F29" s="96">
        <f t="shared" si="20"/>
        <v>1.1000000000000001</v>
      </c>
      <c r="G29" s="62">
        <f t="shared" si="5"/>
        <v>337.42170000000004</v>
      </c>
      <c r="H29" s="75">
        <f t="shared" si="19"/>
        <v>18.404820000000001</v>
      </c>
      <c r="I29" s="13">
        <f t="shared" si="15"/>
        <v>20.245302000000002</v>
      </c>
      <c r="J29" s="14">
        <f t="shared" si="16"/>
        <v>4.049060400000001</v>
      </c>
      <c r="K29" s="15">
        <f t="shared" si="17"/>
        <v>24.294362400000004</v>
      </c>
    </row>
    <row r="30" spans="1:11">
      <c r="A30" s="11">
        <f t="shared" si="18"/>
        <v>10</v>
      </c>
      <c r="B30" s="12" t="s">
        <v>235</v>
      </c>
      <c r="C30" s="12" t="s">
        <v>19</v>
      </c>
      <c r="D30" s="12">
        <v>0.06</v>
      </c>
      <c r="E30">
        <v>293.851</v>
      </c>
      <c r="F30" s="96">
        <f t="shared" si="20"/>
        <v>1.1000000000000001</v>
      </c>
      <c r="G30" s="62">
        <f t="shared" si="5"/>
        <v>323.23610000000002</v>
      </c>
      <c r="H30" s="75">
        <f t="shared" si="19"/>
        <v>17.631059999999998</v>
      </c>
      <c r="I30" s="13">
        <f t="shared" si="15"/>
        <v>19.394166000000002</v>
      </c>
      <c r="J30" s="14">
        <f t="shared" si="16"/>
        <v>3.8788332000000003</v>
      </c>
      <c r="K30" s="15">
        <f t="shared" si="17"/>
        <v>23.272999200000001</v>
      </c>
    </row>
    <row r="31" spans="1:11">
      <c r="A31" s="11">
        <f t="shared" si="18"/>
        <v>11</v>
      </c>
      <c r="B31" s="12" t="s">
        <v>236</v>
      </c>
      <c r="C31" s="12" t="s">
        <v>19</v>
      </c>
      <c r="D31" s="12">
        <v>0.06</v>
      </c>
      <c r="E31">
        <v>305.71800000000002</v>
      </c>
      <c r="F31" s="96">
        <f t="shared" si="20"/>
        <v>1.1000000000000001</v>
      </c>
      <c r="G31" s="62">
        <f t="shared" si="5"/>
        <v>336.28980000000007</v>
      </c>
      <c r="H31" s="75">
        <f t="shared" si="19"/>
        <v>18.34308</v>
      </c>
      <c r="I31" s="13">
        <f t="shared" si="15"/>
        <v>20.177388000000004</v>
      </c>
      <c r="J31" s="14">
        <f t="shared" si="16"/>
        <v>4.035477600000001</v>
      </c>
      <c r="K31" s="15">
        <f t="shared" si="17"/>
        <v>24.212865600000004</v>
      </c>
    </row>
    <row r="32" spans="1:11">
      <c r="A32" s="11">
        <f t="shared" si="18"/>
        <v>12</v>
      </c>
      <c r="B32" s="12" t="s">
        <v>237</v>
      </c>
      <c r="C32" s="12" t="s">
        <v>19</v>
      </c>
      <c r="D32" s="12">
        <v>0.06</v>
      </c>
      <c r="E32">
        <v>308.20299999999997</v>
      </c>
      <c r="F32" s="96">
        <f t="shared" si="20"/>
        <v>1.1000000000000001</v>
      </c>
      <c r="G32" s="62">
        <f t="shared" si="5"/>
        <v>339.02330000000001</v>
      </c>
      <c r="H32" s="75">
        <f t="shared" si="19"/>
        <v>18.492179999999998</v>
      </c>
      <c r="I32" s="13">
        <f t="shared" si="15"/>
        <v>20.341397999999998</v>
      </c>
      <c r="J32" s="14">
        <f t="shared" si="16"/>
        <v>4.0682795999999994</v>
      </c>
      <c r="K32" s="15">
        <f t="shared" si="17"/>
        <v>24.409677599999998</v>
      </c>
    </row>
    <row r="33" spans="1:11">
      <c r="A33" s="11">
        <f t="shared" si="18"/>
        <v>13</v>
      </c>
      <c r="B33" s="12" t="s">
        <v>238</v>
      </c>
      <c r="C33" s="12" t="s">
        <v>19</v>
      </c>
      <c r="D33" s="12">
        <v>0.06</v>
      </c>
      <c r="E33">
        <v>300.51100000000002</v>
      </c>
      <c r="F33" s="96">
        <f t="shared" si="20"/>
        <v>1.1000000000000001</v>
      </c>
      <c r="G33" s="62">
        <f t="shared" si="5"/>
        <v>330.56210000000004</v>
      </c>
      <c r="H33" s="75">
        <f t="shared" si="19"/>
        <v>18.030660000000001</v>
      </c>
      <c r="I33" s="13">
        <f t="shared" si="15"/>
        <v>19.833726000000002</v>
      </c>
      <c r="J33" s="14">
        <f t="shared" si="16"/>
        <v>3.9667452000000001</v>
      </c>
      <c r="K33" s="15">
        <f t="shared" si="17"/>
        <v>23.800471200000004</v>
      </c>
    </row>
    <row r="34" spans="1:11">
      <c r="A34" s="11">
        <f t="shared" si="18"/>
        <v>14</v>
      </c>
      <c r="B34" s="12" t="s">
        <v>239</v>
      </c>
      <c r="C34" s="12" t="s">
        <v>19</v>
      </c>
      <c r="D34" s="12">
        <v>0.06</v>
      </c>
      <c r="E34">
        <v>313.06200000000001</v>
      </c>
      <c r="F34" s="96">
        <f t="shared" si="20"/>
        <v>1.1000000000000001</v>
      </c>
      <c r="G34" s="62">
        <f t="shared" si="5"/>
        <v>344.36820000000006</v>
      </c>
      <c r="H34" s="75">
        <f t="shared" si="19"/>
        <v>18.783719999999999</v>
      </c>
      <c r="I34" s="13">
        <f t="shared" si="15"/>
        <v>20.662092000000001</v>
      </c>
      <c r="J34" s="14">
        <f t="shared" si="16"/>
        <v>4.1324184000000006</v>
      </c>
      <c r="K34" s="15">
        <f t="shared" si="17"/>
        <v>24.7945104</v>
      </c>
    </row>
    <row r="35" spans="1:11">
      <c r="A35" s="11">
        <f t="shared" si="18"/>
        <v>15</v>
      </c>
      <c r="B35" s="12" t="s">
        <v>240</v>
      </c>
      <c r="C35" s="12" t="s">
        <v>19</v>
      </c>
      <c r="D35" s="12">
        <v>0.06</v>
      </c>
      <c r="E35">
        <v>315.69099999999997</v>
      </c>
      <c r="F35" s="96">
        <f t="shared" si="20"/>
        <v>1.1000000000000001</v>
      </c>
      <c r="G35" s="62">
        <f t="shared" si="5"/>
        <v>347.26010000000002</v>
      </c>
      <c r="H35" s="75">
        <f t="shared" si="19"/>
        <v>18.941459999999999</v>
      </c>
      <c r="I35" s="13">
        <f t="shared" si="15"/>
        <v>20.835606000000002</v>
      </c>
      <c r="J35" s="14">
        <f t="shared" si="16"/>
        <v>4.1671212000000004</v>
      </c>
      <c r="K35" s="15">
        <f t="shared" si="17"/>
        <v>25.002727200000002</v>
      </c>
    </row>
    <row r="36" spans="1:11">
      <c r="A36" s="11">
        <f t="shared" si="18"/>
        <v>16</v>
      </c>
      <c r="B36" s="12" t="s">
        <v>241</v>
      </c>
      <c r="C36" s="12" t="s">
        <v>19</v>
      </c>
      <c r="D36" s="12">
        <v>0.06</v>
      </c>
      <c r="E36">
        <v>301.25099999999998</v>
      </c>
      <c r="F36" s="96">
        <f t="shared" si="20"/>
        <v>1.1000000000000001</v>
      </c>
      <c r="G36" s="62">
        <f t="shared" si="5"/>
        <v>331.37610000000001</v>
      </c>
      <c r="H36" s="75">
        <f t="shared" si="19"/>
        <v>18.075059999999997</v>
      </c>
      <c r="I36" s="13">
        <f t="shared" si="15"/>
        <v>19.882566000000001</v>
      </c>
      <c r="J36" s="14">
        <f t="shared" si="16"/>
        <v>3.9765131999999999</v>
      </c>
      <c r="K36" s="15">
        <f t="shared" si="17"/>
        <v>23.8590792</v>
      </c>
    </row>
    <row r="37" spans="1:11">
      <c r="A37" s="11">
        <f t="shared" si="18"/>
        <v>17</v>
      </c>
      <c r="B37" s="12" t="s">
        <v>242</v>
      </c>
      <c r="C37" s="12" t="s">
        <v>19</v>
      </c>
      <c r="D37" s="12">
        <v>0.06</v>
      </c>
      <c r="E37">
        <v>313.87799999999999</v>
      </c>
      <c r="F37" s="96">
        <f t="shared" si="20"/>
        <v>1.1000000000000001</v>
      </c>
      <c r="G37" s="62">
        <f t="shared" si="5"/>
        <v>345.26580000000001</v>
      </c>
      <c r="H37" s="75">
        <f t="shared" si="19"/>
        <v>18.83268</v>
      </c>
      <c r="I37" s="13">
        <f t="shared" si="15"/>
        <v>20.715948000000001</v>
      </c>
      <c r="J37" s="14">
        <f t="shared" si="16"/>
        <v>4.1431896000000004</v>
      </c>
      <c r="K37" s="15">
        <f t="shared" si="17"/>
        <v>24.8591376</v>
      </c>
    </row>
    <row r="38" spans="1:11">
      <c r="A38" s="11">
        <f t="shared" si="18"/>
        <v>18</v>
      </c>
      <c r="B38" s="12" t="s">
        <v>243</v>
      </c>
      <c r="C38" s="12" t="s">
        <v>19</v>
      </c>
      <c r="D38" s="12">
        <v>0.06</v>
      </c>
      <c r="E38">
        <v>316.52300000000002</v>
      </c>
      <c r="F38" s="96">
        <f t="shared" si="20"/>
        <v>1.1000000000000001</v>
      </c>
      <c r="G38" s="62">
        <f t="shared" si="5"/>
        <v>348.17530000000005</v>
      </c>
      <c r="H38" s="75">
        <f t="shared" si="19"/>
        <v>18.991379999999999</v>
      </c>
      <c r="I38" s="13">
        <f t="shared" si="15"/>
        <v>20.890518000000004</v>
      </c>
      <c r="J38" s="14">
        <f t="shared" si="16"/>
        <v>4.1781036000000009</v>
      </c>
      <c r="K38" s="15">
        <f t="shared" si="17"/>
        <v>25.068621600000004</v>
      </c>
    </row>
    <row r="39" spans="1:11">
      <c r="A39" s="11">
        <f t="shared" si="18"/>
        <v>19</v>
      </c>
      <c r="B39" s="12" t="s">
        <v>244</v>
      </c>
      <c r="C39" s="12" t="s">
        <v>19</v>
      </c>
      <c r="D39" s="12">
        <v>0.06</v>
      </c>
      <c r="E39">
        <v>330.7</v>
      </c>
      <c r="F39" s="96">
        <f t="shared" si="20"/>
        <v>1.1000000000000001</v>
      </c>
      <c r="G39" s="62">
        <f t="shared" si="5"/>
        <v>363.77000000000004</v>
      </c>
      <c r="H39" s="75">
        <f t="shared" si="19"/>
        <v>19.841999999999999</v>
      </c>
      <c r="I39" s="13">
        <f t="shared" si="15"/>
        <v>21.8262</v>
      </c>
      <c r="J39" s="14">
        <f t="shared" si="16"/>
        <v>4.36524</v>
      </c>
      <c r="K39" s="15">
        <f t="shared" si="17"/>
        <v>26.19144</v>
      </c>
    </row>
    <row r="40" spans="1:11">
      <c r="A40" s="11">
        <f t="shared" si="18"/>
        <v>20</v>
      </c>
      <c r="B40" s="12" t="s">
        <v>245</v>
      </c>
      <c r="C40" s="12" t="s">
        <v>19</v>
      </c>
      <c r="D40" s="12">
        <v>0.06</v>
      </c>
      <c r="E40">
        <v>346.42099999999999</v>
      </c>
      <c r="F40" s="96">
        <f t="shared" si="20"/>
        <v>1.1000000000000001</v>
      </c>
      <c r="G40" s="62">
        <f t="shared" si="5"/>
        <v>381.06310000000002</v>
      </c>
      <c r="H40" s="75">
        <f t="shared" si="19"/>
        <v>20.785259999999997</v>
      </c>
      <c r="I40" s="13">
        <f t="shared" si="15"/>
        <v>22.863786000000001</v>
      </c>
      <c r="J40" s="14">
        <f t="shared" si="16"/>
        <v>4.5727572000000007</v>
      </c>
      <c r="K40" s="15">
        <f t="shared" si="17"/>
        <v>27.436543200000003</v>
      </c>
    </row>
    <row r="41" spans="1:11">
      <c r="A41" s="11">
        <f t="shared" si="18"/>
        <v>21</v>
      </c>
      <c r="B41" s="12" t="s">
        <v>246</v>
      </c>
      <c r="C41" s="12" t="s">
        <v>19</v>
      </c>
      <c r="D41" s="12">
        <v>0.06</v>
      </c>
      <c r="E41">
        <v>349.70400000000001</v>
      </c>
      <c r="F41" s="96">
        <f t="shared" si="20"/>
        <v>1.1000000000000001</v>
      </c>
      <c r="G41" s="62">
        <f t="shared" si="5"/>
        <v>384.67440000000005</v>
      </c>
      <c r="H41" s="75">
        <f t="shared" si="19"/>
        <v>20.982240000000001</v>
      </c>
      <c r="I41" s="13">
        <f t="shared" si="15"/>
        <v>23.080464000000003</v>
      </c>
      <c r="J41" s="14">
        <f t="shared" si="16"/>
        <v>4.6160928000000006</v>
      </c>
      <c r="K41" s="15">
        <f t="shared" si="17"/>
        <v>27.696556800000003</v>
      </c>
    </row>
    <row r="42" spans="1:11">
      <c r="A42" s="11">
        <f t="shared" si="18"/>
        <v>22</v>
      </c>
      <c r="B42" s="12" t="s">
        <v>247</v>
      </c>
      <c r="C42" s="12" t="s">
        <v>19</v>
      </c>
      <c r="D42" s="12">
        <v>0.06</v>
      </c>
      <c r="E42">
        <v>289.28899999999999</v>
      </c>
      <c r="F42" s="96">
        <f t="shared" si="20"/>
        <v>1.1000000000000001</v>
      </c>
      <c r="G42" s="62">
        <f t="shared" si="5"/>
        <v>318.21789999999999</v>
      </c>
      <c r="H42" s="75">
        <f t="shared" si="19"/>
        <v>17.357339999999997</v>
      </c>
      <c r="I42" s="13">
        <f t="shared" si="15"/>
        <v>19.093073999999998</v>
      </c>
      <c r="J42" s="14">
        <f t="shared" si="16"/>
        <v>3.8186147999999998</v>
      </c>
      <c r="K42" s="15">
        <f t="shared" si="17"/>
        <v>22.911688799999997</v>
      </c>
    </row>
    <row r="43" spans="1:11">
      <c r="A43" s="11">
        <f t="shared" si="18"/>
        <v>23</v>
      </c>
      <c r="B43" s="12" t="s">
        <v>248</v>
      </c>
      <c r="C43" s="12" t="s">
        <v>19</v>
      </c>
      <c r="D43" s="12">
        <v>0.06</v>
      </c>
      <c r="E43">
        <v>300.79300000000001</v>
      </c>
      <c r="F43" s="96">
        <f t="shared" si="20"/>
        <v>1.1000000000000001</v>
      </c>
      <c r="G43" s="62">
        <f t="shared" si="5"/>
        <v>330.87230000000005</v>
      </c>
      <c r="H43" s="75">
        <f t="shared" si="19"/>
        <v>18.04758</v>
      </c>
      <c r="I43" s="13">
        <f t="shared" si="15"/>
        <v>19.852338000000003</v>
      </c>
      <c r="J43" s="14">
        <f t="shared" si="16"/>
        <v>3.9704676000000005</v>
      </c>
      <c r="K43" s="15">
        <f t="shared" si="17"/>
        <v>23.822805600000002</v>
      </c>
    </row>
    <row r="44" spans="1:11">
      <c r="A44" s="11">
        <f t="shared" si="18"/>
        <v>24</v>
      </c>
      <c r="B44" s="12" t="s">
        <v>249</v>
      </c>
      <c r="C44" s="12" t="s">
        <v>19</v>
      </c>
      <c r="D44" s="12">
        <v>0.06</v>
      </c>
      <c r="E44">
        <v>303.18099999999998</v>
      </c>
      <c r="F44" s="96">
        <f t="shared" si="20"/>
        <v>1.1000000000000001</v>
      </c>
      <c r="G44" s="62">
        <f t="shared" si="5"/>
        <v>333.4991</v>
      </c>
      <c r="H44" s="75">
        <f t="shared" si="19"/>
        <v>18.190859999999997</v>
      </c>
      <c r="I44" s="13">
        <f t="shared" si="15"/>
        <v>20.009945999999999</v>
      </c>
      <c r="J44" s="14">
        <f t="shared" si="16"/>
        <v>4.0019891999999997</v>
      </c>
      <c r="K44" s="15">
        <f t="shared" si="17"/>
        <v>24.0119352</v>
      </c>
    </row>
    <row r="45" spans="1:11">
      <c r="A45" s="11">
        <f t="shared" si="18"/>
        <v>25</v>
      </c>
      <c r="B45" s="12" t="s">
        <v>250</v>
      </c>
      <c r="C45" s="12" t="s">
        <v>19</v>
      </c>
      <c r="D45" s="12">
        <v>0.06</v>
      </c>
      <c r="E45">
        <v>414.45299999999997</v>
      </c>
      <c r="F45" s="96">
        <f t="shared" si="20"/>
        <v>1.1000000000000001</v>
      </c>
      <c r="G45" s="62">
        <f t="shared" si="5"/>
        <v>455.89830000000001</v>
      </c>
      <c r="H45" s="75">
        <f t="shared" si="19"/>
        <v>24.867179999999998</v>
      </c>
      <c r="I45" s="13">
        <f t="shared" si="15"/>
        <v>27.353898000000001</v>
      </c>
      <c r="J45" s="14">
        <f t="shared" si="16"/>
        <v>5.4707796000000011</v>
      </c>
      <c r="K45" s="15">
        <f t="shared" si="17"/>
        <v>32.824677600000001</v>
      </c>
    </row>
    <row r="46" spans="1:11">
      <c r="A46" s="11">
        <f t="shared" si="18"/>
        <v>26</v>
      </c>
      <c r="B46" s="12" t="s">
        <v>251</v>
      </c>
      <c r="C46" s="12" t="s">
        <v>19</v>
      </c>
      <c r="D46" s="12">
        <v>0.06</v>
      </c>
      <c r="E46">
        <v>439.56099999999998</v>
      </c>
      <c r="F46" s="96">
        <f t="shared" si="20"/>
        <v>1.1000000000000001</v>
      </c>
      <c r="G46" s="62">
        <f t="shared" si="5"/>
        <v>483.51710000000003</v>
      </c>
      <c r="H46" s="75">
        <f t="shared" si="19"/>
        <v>26.373659999999997</v>
      </c>
      <c r="I46" s="13">
        <f t="shared" si="15"/>
        <v>29.011026000000001</v>
      </c>
      <c r="J46" s="14">
        <f t="shared" si="16"/>
        <v>5.8022052000000004</v>
      </c>
      <c r="K46" s="15">
        <f t="shared" si="17"/>
        <v>34.813231200000004</v>
      </c>
    </row>
    <row r="47" spans="1:11">
      <c r="A47" s="11">
        <f t="shared" si="18"/>
        <v>27</v>
      </c>
      <c r="B47" s="12" t="s">
        <v>252</v>
      </c>
      <c r="C47" s="12" t="s">
        <v>19</v>
      </c>
      <c r="D47" s="12">
        <v>0.06</v>
      </c>
      <c r="E47">
        <v>444.67099999999999</v>
      </c>
      <c r="F47" s="96">
        <f t="shared" si="20"/>
        <v>1.1000000000000001</v>
      </c>
      <c r="G47" s="62">
        <f t="shared" si="5"/>
        <v>489.13810000000001</v>
      </c>
      <c r="H47" s="75">
        <f t="shared" si="19"/>
        <v>26.680259999999997</v>
      </c>
      <c r="I47" s="13">
        <f t="shared" si="15"/>
        <v>29.348285999999998</v>
      </c>
      <c r="J47" s="14">
        <f t="shared" si="16"/>
        <v>5.8696571999999989</v>
      </c>
      <c r="K47" s="15">
        <f t="shared" si="17"/>
        <v>35.217943199999993</v>
      </c>
    </row>
    <row r="48" spans="1:11">
      <c r="A48" s="11">
        <f t="shared" si="18"/>
        <v>28</v>
      </c>
      <c r="B48" s="12" t="s">
        <v>253</v>
      </c>
      <c r="C48" s="12" t="s">
        <v>19</v>
      </c>
      <c r="D48" s="12">
        <v>0.06</v>
      </c>
      <c r="E48">
        <v>411.90300000000002</v>
      </c>
      <c r="F48" s="96">
        <f t="shared" si="20"/>
        <v>1.1000000000000001</v>
      </c>
      <c r="G48" s="62">
        <f t="shared" si="5"/>
        <v>453.09330000000006</v>
      </c>
      <c r="H48" s="75">
        <f t="shared" si="19"/>
        <v>24.714179999999999</v>
      </c>
      <c r="I48" s="13">
        <f t="shared" si="15"/>
        <v>27.185598000000002</v>
      </c>
      <c r="J48" s="14">
        <f t="shared" si="16"/>
        <v>5.4371196000000008</v>
      </c>
      <c r="K48" s="15">
        <f t="shared" si="17"/>
        <v>32.622717600000001</v>
      </c>
    </row>
    <row r="49" spans="1:11">
      <c r="A49" s="11">
        <f t="shared" si="18"/>
        <v>29</v>
      </c>
      <c r="B49" s="12" t="s">
        <v>254</v>
      </c>
      <c r="C49" s="12" t="s">
        <v>19</v>
      </c>
      <c r="D49" s="12">
        <v>0.06</v>
      </c>
      <c r="E49">
        <v>436.721</v>
      </c>
      <c r="F49" s="96">
        <f t="shared" si="20"/>
        <v>1.1000000000000001</v>
      </c>
      <c r="G49" s="62">
        <f t="shared" si="5"/>
        <v>480.39310000000006</v>
      </c>
      <c r="H49" s="75">
        <f t="shared" si="19"/>
        <v>26.20326</v>
      </c>
      <c r="I49" s="13">
        <f t="shared" si="15"/>
        <v>28.823586000000002</v>
      </c>
      <c r="J49" s="14">
        <f t="shared" si="16"/>
        <v>5.7647171999999998</v>
      </c>
      <c r="K49" s="15">
        <f t="shared" si="17"/>
        <v>34.588303199999999</v>
      </c>
    </row>
    <row r="50" spans="1:11">
      <c r="A50" s="11">
        <f t="shared" si="18"/>
        <v>30</v>
      </c>
      <c r="B50" s="12" t="s">
        <v>255</v>
      </c>
      <c r="C50" s="12" t="s">
        <v>19</v>
      </c>
      <c r="D50" s="12">
        <v>0.06</v>
      </c>
      <c r="E50">
        <v>441.791</v>
      </c>
      <c r="F50" s="96">
        <f t="shared" si="20"/>
        <v>1.1000000000000001</v>
      </c>
      <c r="G50" s="62">
        <f t="shared" si="5"/>
        <v>485.97010000000006</v>
      </c>
      <c r="H50" s="75">
        <f t="shared" si="19"/>
        <v>26.507459999999998</v>
      </c>
      <c r="I50" s="13">
        <f t="shared" si="15"/>
        <v>29.158206000000003</v>
      </c>
      <c r="J50" s="14">
        <f t="shared" si="16"/>
        <v>5.8316412</v>
      </c>
      <c r="K50" s="15">
        <f t="shared" si="17"/>
        <v>34.9898472</v>
      </c>
    </row>
    <row r="51" spans="1:11">
      <c r="A51" s="11">
        <f t="shared" si="18"/>
        <v>31</v>
      </c>
      <c r="B51" s="12" t="s">
        <v>256</v>
      </c>
      <c r="C51" s="12" t="s">
        <v>19</v>
      </c>
      <c r="D51" s="12">
        <v>0.06</v>
      </c>
      <c r="E51">
        <v>397.89299999999997</v>
      </c>
      <c r="F51" s="96">
        <f t="shared" si="20"/>
        <v>1.1000000000000001</v>
      </c>
      <c r="G51" s="62">
        <f t="shared" si="5"/>
        <v>437.6823</v>
      </c>
      <c r="H51" s="75">
        <f t="shared" si="19"/>
        <v>23.873579999999997</v>
      </c>
      <c r="I51" s="13">
        <f t="shared" si="15"/>
        <v>26.260937999999999</v>
      </c>
      <c r="J51" s="14">
        <f t="shared" si="16"/>
        <v>5.2521876000000001</v>
      </c>
      <c r="K51" s="15">
        <f t="shared" si="17"/>
        <v>31.513125599999999</v>
      </c>
    </row>
    <row r="52" spans="1:11">
      <c r="A52" s="11">
        <f t="shared" si="18"/>
        <v>32</v>
      </c>
      <c r="B52" s="12" t="s">
        <v>257</v>
      </c>
      <c r="C52" s="12" t="s">
        <v>19</v>
      </c>
      <c r="D52" s="12">
        <v>0.06</v>
      </c>
      <c r="E52">
        <v>421.20100000000002</v>
      </c>
      <c r="F52" s="96">
        <f t="shared" si="20"/>
        <v>1.1000000000000001</v>
      </c>
      <c r="G52" s="62">
        <f t="shared" si="5"/>
        <v>463.32110000000006</v>
      </c>
      <c r="H52" s="75">
        <f t="shared" si="19"/>
        <v>25.27206</v>
      </c>
      <c r="I52" s="13">
        <f t="shared" si="15"/>
        <v>27.799266000000003</v>
      </c>
      <c r="J52" s="14">
        <f t="shared" si="16"/>
        <v>5.5598532000000001</v>
      </c>
      <c r="K52" s="15">
        <f t="shared" si="17"/>
        <v>33.359119200000002</v>
      </c>
    </row>
    <row r="53" spans="1:11">
      <c r="A53" s="11">
        <f t="shared" si="18"/>
        <v>33</v>
      </c>
      <c r="B53" s="12" t="s">
        <v>258</v>
      </c>
      <c r="C53" s="12" t="s">
        <v>19</v>
      </c>
      <c r="D53" s="12">
        <v>0.06</v>
      </c>
      <c r="E53">
        <v>425.95100000000002</v>
      </c>
      <c r="F53" s="96">
        <f t="shared" si="20"/>
        <v>1.1000000000000001</v>
      </c>
      <c r="G53" s="62">
        <f t="shared" si="5"/>
        <v>468.54610000000008</v>
      </c>
      <c r="H53" s="75">
        <f t="shared" si="19"/>
        <v>25.55706</v>
      </c>
      <c r="I53" s="13">
        <f t="shared" si="15"/>
        <v>28.112766000000004</v>
      </c>
      <c r="J53" s="14">
        <f t="shared" si="16"/>
        <v>5.6225532000000014</v>
      </c>
      <c r="K53" s="15">
        <f t="shared" si="17"/>
        <v>33.735319200000006</v>
      </c>
    </row>
    <row r="54" spans="1:11">
      <c r="A54" s="11">
        <f t="shared" si="18"/>
        <v>34</v>
      </c>
      <c r="B54" s="12" t="s">
        <v>259</v>
      </c>
      <c r="C54" s="12" t="s">
        <v>19</v>
      </c>
      <c r="D54" s="12">
        <v>0.06</v>
      </c>
      <c r="E54">
        <v>415.55700000000002</v>
      </c>
      <c r="F54" s="96">
        <f t="shared" si="20"/>
        <v>1.1000000000000001</v>
      </c>
      <c r="G54" s="62">
        <f t="shared" si="5"/>
        <v>457.11270000000007</v>
      </c>
      <c r="H54" s="75">
        <f t="shared" si="19"/>
        <v>24.933420000000002</v>
      </c>
      <c r="I54" s="13">
        <f t="shared" si="15"/>
        <v>27.426762000000004</v>
      </c>
      <c r="J54" s="14">
        <f t="shared" si="16"/>
        <v>5.4853524</v>
      </c>
      <c r="K54" s="15">
        <f t="shared" si="17"/>
        <v>32.912114400000007</v>
      </c>
    </row>
    <row r="55" spans="1:11">
      <c r="A55" s="11">
        <f t="shared" si="18"/>
        <v>35</v>
      </c>
      <c r="B55" s="12" t="s">
        <v>260</v>
      </c>
      <c r="C55" s="12" t="s">
        <v>19</v>
      </c>
      <c r="D55" s="12">
        <v>0.06</v>
      </c>
      <c r="E55">
        <v>440.78500000000003</v>
      </c>
      <c r="F55" s="96">
        <f t="shared" si="20"/>
        <v>1.1000000000000001</v>
      </c>
      <c r="G55" s="62">
        <f t="shared" si="5"/>
        <v>484.86350000000004</v>
      </c>
      <c r="H55" s="75">
        <f t="shared" si="19"/>
        <v>26.447099999999999</v>
      </c>
      <c r="I55" s="13">
        <f t="shared" si="15"/>
        <v>29.091810000000002</v>
      </c>
      <c r="J55" s="14">
        <f t="shared" si="16"/>
        <v>5.8183620000000005</v>
      </c>
      <c r="K55" s="15">
        <f t="shared" si="17"/>
        <v>34.910172000000003</v>
      </c>
    </row>
    <row r="56" spans="1:11">
      <c r="A56" s="11">
        <f t="shared" si="18"/>
        <v>36</v>
      </c>
      <c r="B56" s="12" t="s">
        <v>261</v>
      </c>
      <c r="C56" s="12" t="s">
        <v>19</v>
      </c>
      <c r="D56" s="12">
        <v>0.06</v>
      </c>
      <c r="E56">
        <v>445.91899999999998</v>
      </c>
      <c r="F56" s="96">
        <f t="shared" si="20"/>
        <v>1.1000000000000001</v>
      </c>
      <c r="G56" s="62">
        <f t="shared" si="5"/>
        <v>490.51089999999999</v>
      </c>
      <c r="H56" s="75">
        <f t="shared" si="19"/>
        <v>26.755139999999997</v>
      </c>
      <c r="I56" s="13">
        <f t="shared" si="15"/>
        <v>29.430653999999997</v>
      </c>
      <c r="J56" s="14">
        <f t="shared" si="16"/>
        <v>5.8861308000000001</v>
      </c>
      <c r="K56" s="15">
        <f t="shared" si="17"/>
        <v>35.316784799999994</v>
      </c>
    </row>
    <row r="57" spans="1:11">
      <c r="A57" s="11">
        <f t="shared" si="18"/>
        <v>37</v>
      </c>
      <c r="B57" s="12" t="s">
        <v>262</v>
      </c>
      <c r="C57" s="12" t="s">
        <v>19</v>
      </c>
      <c r="D57" s="12">
        <v>0.06</v>
      </c>
      <c r="E57">
        <v>416.24900000000002</v>
      </c>
      <c r="F57" s="96">
        <f t="shared" si="20"/>
        <v>1.1000000000000001</v>
      </c>
      <c r="G57" s="62">
        <f t="shared" si="5"/>
        <v>457.87390000000005</v>
      </c>
      <c r="H57" s="75">
        <f t="shared" si="19"/>
        <v>24.97494</v>
      </c>
      <c r="I57" s="13">
        <f t="shared" si="15"/>
        <v>27.472434000000003</v>
      </c>
      <c r="J57" s="14">
        <f t="shared" si="16"/>
        <v>5.4944868000000007</v>
      </c>
      <c r="K57" s="15">
        <f t="shared" si="17"/>
        <v>32.966920800000004</v>
      </c>
    </row>
    <row r="58" spans="1:11">
      <c r="A58" s="11">
        <f t="shared" si="18"/>
        <v>38</v>
      </c>
      <c r="B58" s="12" t="s">
        <v>263</v>
      </c>
      <c r="C58" s="12" t="s">
        <v>19</v>
      </c>
      <c r="D58" s="12">
        <v>0.06</v>
      </c>
      <c r="E58">
        <v>441.553</v>
      </c>
      <c r="F58" s="96">
        <f t="shared" si="20"/>
        <v>1.1000000000000001</v>
      </c>
      <c r="G58" s="62">
        <f t="shared" si="5"/>
        <v>485.70830000000001</v>
      </c>
      <c r="H58" s="75">
        <f t="shared" si="19"/>
        <v>26.493179999999999</v>
      </c>
      <c r="I58" s="13">
        <f t="shared" si="15"/>
        <v>29.142498</v>
      </c>
      <c r="J58" s="14">
        <f t="shared" si="16"/>
        <v>5.8284995999999998</v>
      </c>
      <c r="K58" s="15">
        <f t="shared" si="17"/>
        <v>34.970997599999997</v>
      </c>
    </row>
    <row r="59" spans="1:11">
      <c r="A59" s="11">
        <f t="shared" si="18"/>
        <v>39</v>
      </c>
      <c r="B59" s="12" t="s">
        <v>264</v>
      </c>
      <c r="C59" s="12" t="s">
        <v>19</v>
      </c>
      <c r="D59" s="12">
        <v>0.06</v>
      </c>
      <c r="E59">
        <v>446.70100000000002</v>
      </c>
      <c r="F59" s="96">
        <f t="shared" si="20"/>
        <v>1.1000000000000001</v>
      </c>
      <c r="G59" s="62">
        <f t="shared" si="5"/>
        <v>491.37110000000007</v>
      </c>
      <c r="H59" s="75">
        <f t="shared" si="19"/>
        <v>26.802060000000001</v>
      </c>
      <c r="I59" s="13">
        <f t="shared" si="15"/>
        <v>29.482266000000003</v>
      </c>
      <c r="J59" s="14">
        <f t="shared" si="16"/>
        <v>5.8964532000000007</v>
      </c>
      <c r="K59" s="15">
        <f t="shared" si="17"/>
        <v>35.378719200000006</v>
      </c>
    </row>
    <row r="60" spans="1:11" ht="19.5" thickBot="1">
      <c r="A60" s="18"/>
      <c r="B60" s="24"/>
      <c r="C60" s="24"/>
      <c r="D60" s="24"/>
      <c r="E60" s="83"/>
      <c r="F60" s="91"/>
      <c r="G60" s="20"/>
      <c r="H60" s="76"/>
      <c r="I60" s="20"/>
      <c r="J60" s="21"/>
      <c r="K60" s="22"/>
    </row>
    <row r="61" spans="1:11" ht="15">
      <c r="A61" s="23"/>
      <c r="B61" s="157" t="s">
        <v>265</v>
      </c>
      <c r="C61" s="130"/>
      <c r="D61" s="130"/>
      <c r="E61" s="130"/>
      <c r="F61" s="130"/>
      <c r="G61" s="130"/>
      <c r="H61" s="130"/>
      <c r="I61" s="130"/>
      <c r="J61" s="130"/>
      <c r="K61" s="131"/>
    </row>
    <row r="62" spans="1:11" ht="19.5" thickBot="1">
      <c r="A62" s="11">
        <f t="shared" ref="A62:A65" si="21">1+A61</f>
        <v>1</v>
      </c>
      <c r="B62" s="12" t="s">
        <v>266</v>
      </c>
      <c r="C62" s="12" t="s">
        <v>19</v>
      </c>
      <c r="D62" s="12">
        <v>0.08</v>
      </c>
      <c r="E62">
        <v>250.93799999999999</v>
      </c>
      <c r="F62" s="87">
        <f t="shared" ref="F62:F118" si="22">G62/E62*100-100</f>
        <v>-0.7603471773904289</v>
      </c>
      <c r="G62" s="70">
        <v>249.03</v>
      </c>
      <c r="H62" s="77">
        <f>E62*D62</f>
        <v>20.075039999999998</v>
      </c>
      <c r="I62" s="62">
        <f t="shared" ref="I62:I65" si="23">G62*D62</f>
        <v>19.9224</v>
      </c>
      <c r="J62" s="63">
        <f t="shared" ref="J62:J65" si="24">I62*20/100</f>
        <v>3.9844799999999996</v>
      </c>
      <c r="K62" s="64">
        <f t="shared" ref="K62:K65" si="25">I62+J62</f>
        <v>23.906880000000001</v>
      </c>
    </row>
    <row r="63" spans="1:11" ht="19.5" thickBot="1">
      <c r="A63" s="11">
        <f t="shared" si="21"/>
        <v>2</v>
      </c>
      <c r="B63" s="12" t="s">
        <v>267</v>
      </c>
      <c r="C63" s="12" t="s">
        <v>19</v>
      </c>
      <c r="D63" s="12">
        <v>0.08</v>
      </c>
      <c r="E63">
        <v>261.13200000000001</v>
      </c>
      <c r="F63" s="87">
        <f t="shared" si="22"/>
        <v>-0.18841045907817033</v>
      </c>
      <c r="G63" s="70">
        <v>260.64</v>
      </c>
      <c r="H63" s="77">
        <f t="shared" ref="H63:H65" si="26">E63*D63</f>
        <v>20.890560000000001</v>
      </c>
      <c r="I63" s="62">
        <f t="shared" si="23"/>
        <v>20.851199999999999</v>
      </c>
      <c r="J63" s="63">
        <f t="shared" si="24"/>
        <v>4.1702399999999997</v>
      </c>
      <c r="K63" s="64">
        <f t="shared" si="25"/>
        <v>25.021439999999998</v>
      </c>
    </row>
    <row r="64" spans="1:11" ht="19.5" thickBot="1">
      <c r="A64" s="11">
        <f t="shared" si="21"/>
        <v>3</v>
      </c>
      <c r="B64" s="12" t="s">
        <v>268</v>
      </c>
      <c r="C64" s="12" t="s">
        <v>19</v>
      </c>
      <c r="D64" s="12">
        <v>0.08</v>
      </c>
      <c r="E64">
        <v>263.137</v>
      </c>
      <c r="F64" s="87">
        <f t="shared" si="22"/>
        <v>-8.2466547843893068E-2</v>
      </c>
      <c r="G64" s="70">
        <v>262.92</v>
      </c>
      <c r="H64" s="77">
        <f t="shared" si="26"/>
        <v>21.05096</v>
      </c>
      <c r="I64" s="62">
        <f t="shared" si="23"/>
        <v>21.033600000000003</v>
      </c>
      <c r="J64" s="63">
        <f t="shared" si="24"/>
        <v>4.2067200000000007</v>
      </c>
      <c r="K64" s="64">
        <f t="shared" si="25"/>
        <v>25.240320000000004</v>
      </c>
    </row>
    <row r="65" spans="1:11" ht="19.5" thickBot="1">
      <c r="A65" s="18">
        <f t="shared" si="21"/>
        <v>4</v>
      </c>
      <c r="B65" s="19" t="s">
        <v>269</v>
      </c>
      <c r="C65" s="19" t="s">
        <v>19</v>
      </c>
      <c r="D65" s="19">
        <v>0.08</v>
      </c>
      <c r="E65" s="100">
        <v>265.142</v>
      </c>
      <c r="F65" s="98">
        <f t="shared" si="22"/>
        <v>12.362432206138593</v>
      </c>
      <c r="G65" s="71">
        <v>297.92</v>
      </c>
      <c r="H65" s="77">
        <f t="shared" si="26"/>
        <v>21.211359999999999</v>
      </c>
      <c r="I65" s="20">
        <f t="shared" si="23"/>
        <v>23.833600000000001</v>
      </c>
      <c r="J65" s="21">
        <f t="shared" si="24"/>
        <v>4.7667200000000003</v>
      </c>
      <c r="K65" s="22">
        <f t="shared" si="25"/>
        <v>28.60032</v>
      </c>
    </row>
    <row r="66" spans="1:11" ht="15">
      <c r="A66" s="23"/>
      <c r="B66" s="158" t="s">
        <v>270</v>
      </c>
      <c r="C66" s="129"/>
      <c r="D66" s="129"/>
      <c r="E66" s="129"/>
      <c r="F66" s="129"/>
      <c r="G66" s="129"/>
      <c r="H66" s="129"/>
      <c r="I66" s="129"/>
      <c r="J66" s="129"/>
      <c r="K66" s="159"/>
    </row>
    <row r="67" spans="1:11" ht="19.5" thickBot="1">
      <c r="A67" s="11">
        <f t="shared" ref="A67:A118" si="27">1+A66</f>
        <v>1</v>
      </c>
      <c r="B67" s="12" t="s">
        <v>226</v>
      </c>
      <c r="C67" s="12" t="s">
        <v>19</v>
      </c>
      <c r="D67" s="12">
        <v>0.08</v>
      </c>
      <c r="E67">
        <v>276.42200000000003</v>
      </c>
      <c r="F67" s="87">
        <f t="shared" si="22"/>
        <v>10.783512166180699</v>
      </c>
      <c r="G67" s="72">
        <v>306.23</v>
      </c>
      <c r="H67" s="75">
        <f>E67*D67</f>
        <v>22.113760000000003</v>
      </c>
      <c r="I67" s="13">
        <f t="shared" ref="I67:I118" si="28">G67*D67</f>
        <v>24.498400000000004</v>
      </c>
      <c r="J67" s="14">
        <f t="shared" ref="J67:J118" si="29">I67*20/100</f>
        <v>4.8996800000000009</v>
      </c>
      <c r="K67" s="15">
        <f t="shared" ref="K67:K118" si="30">I67+J67</f>
        <v>29.398080000000004</v>
      </c>
    </row>
    <row r="68" spans="1:11" ht="19.5" thickBot="1">
      <c r="A68" s="11">
        <f t="shared" si="27"/>
        <v>2</v>
      </c>
      <c r="B68" s="12" t="s">
        <v>227</v>
      </c>
      <c r="C68" s="12" t="s">
        <v>19</v>
      </c>
      <c r="D68" s="12">
        <v>0.08</v>
      </c>
      <c r="E68">
        <v>288.81900000000002</v>
      </c>
      <c r="F68" s="87">
        <f t="shared" si="22"/>
        <v>11.249606154719729</v>
      </c>
      <c r="G68" s="72">
        <v>321.31</v>
      </c>
      <c r="H68" s="75">
        <f t="shared" ref="H68:H118" si="31">E68*D68</f>
        <v>23.105520000000002</v>
      </c>
      <c r="I68" s="13">
        <f t="shared" si="28"/>
        <v>25.704800000000002</v>
      </c>
      <c r="J68" s="14">
        <f t="shared" si="29"/>
        <v>5.1409599999999998</v>
      </c>
      <c r="K68" s="15">
        <f t="shared" si="30"/>
        <v>30.845760000000002</v>
      </c>
    </row>
    <row r="69" spans="1:11" ht="19.5" thickBot="1">
      <c r="A69" s="11">
        <f t="shared" si="27"/>
        <v>3</v>
      </c>
      <c r="B69" s="12" t="s">
        <v>228</v>
      </c>
      <c r="C69" s="12" t="s">
        <v>19</v>
      </c>
      <c r="D69" s="12">
        <v>0.08</v>
      </c>
      <c r="E69">
        <v>291.22000000000003</v>
      </c>
      <c r="F69" s="87">
        <f t="shared" si="22"/>
        <v>11.585742737449323</v>
      </c>
      <c r="G69" s="72">
        <v>324.95999999999998</v>
      </c>
      <c r="H69" s="75">
        <f t="shared" si="31"/>
        <v>23.297600000000003</v>
      </c>
      <c r="I69" s="13">
        <f t="shared" si="28"/>
        <v>25.9968</v>
      </c>
      <c r="J69" s="14">
        <f t="shared" si="29"/>
        <v>5.1993600000000004</v>
      </c>
      <c r="K69" s="15">
        <f t="shared" si="30"/>
        <v>31.196159999999999</v>
      </c>
    </row>
    <row r="70" spans="1:11" ht="19.5" thickBot="1">
      <c r="A70" s="11">
        <f t="shared" si="27"/>
        <v>4</v>
      </c>
      <c r="B70" s="12" t="s">
        <v>271</v>
      </c>
      <c r="C70" s="12" t="s">
        <v>19</v>
      </c>
      <c r="D70" s="12">
        <v>0.08</v>
      </c>
      <c r="E70">
        <v>293.67700000000002</v>
      </c>
      <c r="F70" s="87">
        <f t="shared" si="22"/>
        <v>10.863295389152</v>
      </c>
      <c r="G70" s="72">
        <v>325.58</v>
      </c>
      <c r="H70" s="75">
        <f t="shared" si="31"/>
        <v>23.494160000000001</v>
      </c>
      <c r="I70" s="13">
        <f t="shared" si="28"/>
        <v>26.046399999999998</v>
      </c>
      <c r="J70" s="14">
        <f t="shared" si="29"/>
        <v>5.2092799999999997</v>
      </c>
      <c r="K70" s="15">
        <f t="shared" si="30"/>
        <v>31.255679999999998</v>
      </c>
    </row>
    <row r="71" spans="1:11" ht="19.5" thickBot="1">
      <c r="A71" s="11">
        <f t="shared" si="27"/>
        <v>5</v>
      </c>
      <c r="B71" s="12" t="s">
        <v>229</v>
      </c>
      <c r="C71" s="12" t="s">
        <v>19</v>
      </c>
      <c r="D71" s="12">
        <v>0.08</v>
      </c>
      <c r="E71">
        <v>278.98599999999999</v>
      </c>
      <c r="F71" s="87">
        <f t="shared" si="22"/>
        <v>6.9623565340196478</v>
      </c>
      <c r="G71" s="72">
        <v>298.41000000000003</v>
      </c>
      <c r="H71" s="75">
        <f t="shared" si="31"/>
        <v>22.31888</v>
      </c>
      <c r="I71" s="13">
        <f t="shared" si="28"/>
        <v>23.872800000000002</v>
      </c>
      <c r="J71" s="14">
        <f t="shared" si="29"/>
        <v>4.7745600000000001</v>
      </c>
      <c r="K71" s="15">
        <f t="shared" si="30"/>
        <v>28.647360000000003</v>
      </c>
    </row>
    <row r="72" spans="1:11" ht="19.5" thickBot="1">
      <c r="A72" s="11">
        <f t="shared" si="27"/>
        <v>6</v>
      </c>
      <c r="B72" s="12" t="s">
        <v>230</v>
      </c>
      <c r="C72" s="12" t="s">
        <v>19</v>
      </c>
      <c r="D72" s="12">
        <v>0.08</v>
      </c>
      <c r="E72">
        <v>291.66000000000003</v>
      </c>
      <c r="F72" s="87">
        <f t="shared" si="22"/>
        <v>7.1521634780223451</v>
      </c>
      <c r="G72" s="72">
        <v>312.52</v>
      </c>
      <c r="H72" s="75">
        <f t="shared" si="31"/>
        <v>23.332800000000002</v>
      </c>
      <c r="I72" s="13">
        <f t="shared" si="28"/>
        <v>25.0016</v>
      </c>
      <c r="J72" s="14">
        <f t="shared" si="29"/>
        <v>5.0003199999999994</v>
      </c>
      <c r="K72" s="15">
        <f t="shared" si="30"/>
        <v>30.001919999999998</v>
      </c>
    </row>
    <row r="73" spans="1:11" ht="19.5" thickBot="1">
      <c r="A73" s="11">
        <f t="shared" si="27"/>
        <v>7</v>
      </c>
      <c r="B73" s="12" t="s">
        <v>231</v>
      </c>
      <c r="C73" s="12" t="s">
        <v>19</v>
      </c>
      <c r="D73" s="12">
        <v>0.08</v>
      </c>
      <c r="E73">
        <v>294.14499999999998</v>
      </c>
      <c r="F73" s="87">
        <f t="shared" si="22"/>
        <v>7.4164102738445479</v>
      </c>
      <c r="G73" s="72">
        <v>315.95999999999998</v>
      </c>
      <c r="H73" s="75">
        <f t="shared" si="31"/>
        <v>23.531599999999997</v>
      </c>
      <c r="I73" s="13">
        <f t="shared" si="28"/>
        <v>25.276799999999998</v>
      </c>
      <c r="J73" s="14">
        <f t="shared" si="29"/>
        <v>5.0553599999999994</v>
      </c>
      <c r="K73" s="15">
        <f t="shared" si="30"/>
        <v>30.332159999999998</v>
      </c>
    </row>
    <row r="74" spans="1:11" ht="19.5" thickBot="1">
      <c r="A74" s="11">
        <f t="shared" si="27"/>
        <v>8</v>
      </c>
      <c r="B74" s="12" t="s">
        <v>272</v>
      </c>
      <c r="C74" s="12" t="s">
        <v>19</v>
      </c>
      <c r="D74" s="12">
        <v>0.08</v>
      </c>
      <c r="E74">
        <v>296.63</v>
      </c>
      <c r="F74" s="87">
        <f t="shared" si="22"/>
        <v>6.7255503489195263</v>
      </c>
      <c r="G74" s="72">
        <v>316.58</v>
      </c>
      <c r="H74" s="75">
        <f t="shared" si="31"/>
        <v>23.730399999999999</v>
      </c>
      <c r="I74" s="13">
        <f t="shared" si="28"/>
        <v>25.3264</v>
      </c>
      <c r="J74" s="14">
        <f t="shared" si="29"/>
        <v>5.0652800000000004</v>
      </c>
      <c r="K74" s="15">
        <f t="shared" si="30"/>
        <v>30.391680000000001</v>
      </c>
    </row>
    <row r="75" spans="1:11" ht="19.5" thickBot="1">
      <c r="A75" s="11">
        <f t="shared" si="27"/>
        <v>9</v>
      </c>
      <c r="B75" s="12" t="s">
        <v>232</v>
      </c>
      <c r="C75" s="12" t="s">
        <v>19</v>
      </c>
      <c r="D75" s="12">
        <v>0.08</v>
      </c>
      <c r="E75">
        <v>272.524</v>
      </c>
      <c r="F75" s="87">
        <f t="shared" si="22"/>
        <v>10.786572925687281</v>
      </c>
      <c r="G75" s="72">
        <v>301.92</v>
      </c>
      <c r="H75" s="75">
        <f t="shared" si="31"/>
        <v>21.801919999999999</v>
      </c>
      <c r="I75" s="13">
        <f t="shared" si="28"/>
        <v>24.153600000000001</v>
      </c>
      <c r="J75" s="14">
        <f t="shared" si="29"/>
        <v>4.8307200000000003</v>
      </c>
      <c r="K75" s="15">
        <f t="shared" si="30"/>
        <v>28.98432</v>
      </c>
    </row>
    <row r="76" spans="1:11" ht="19.5" thickBot="1">
      <c r="A76" s="11">
        <f t="shared" si="27"/>
        <v>10</v>
      </c>
      <c r="B76" s="12" t="s">
        <v>233</v>
      </c>
      <c r="C76" s="12" t="s">
        <v>19</v>
      </c>
      <c r="D76" s="12">
        <v>0.08</v>
      </c>
      <c r="E76">
        <v>284.46899999999999</v>
      </c>
      <c r="F76" s="87">
        <f t="shared" si="22"/>
        <v>11.245865103051656</v>
      </c>
      <c r="G76" s="72">
        <v>316.45999999999998</v>
      </c>
      <c r="H76" s="75">
        <f t="shared" si="31"/>
        <v>22.75752</v>
      </c>
      <c r="I76" s="13">
        <f t="shared" si="28"/>
        <v>25.316800000000001</v>
      </c>
      <c r="J76" s="14">
        <f t="shared" si="29"/>
        <v>5.0633600000000003</v>
      </c>
      <c r="K76" s="15">
        <f t="shared" si="30"/>
        <v>30.38016</v>
      </c>
    </row>
    <row r="77" spans="1:11" ht="19.5" thickBot="1">
      <c r="A77" s="11">
        <f t="shared" si="27"/>
        <v>11</v>
      </c>
      <c r="B77" s="12" t="s">
        <v>234</v>
      </c>
      <c r="C77" s="12" t="s">
        <v>19</v>
      </c>
      <c r="D77" s="12">
        <v>0.08</v>
      </c>
      <c r="E77">
        <v>286.81299999999999</v>
      </c>
      <c r="F77" s="87">
        <f t="shared" si="22"/>
        <v>11.570953896789902</v>
      </c>
      <c r="G77" s="72">
        <v>320</v>
      </c>
      <c r="H77" s="75">
        <f t="shared" si="31"/>
        <v>22.945039999999999</v>
      </c>
      <c r="I77" s="13">
        <f t="shared" si="28"/>
        <v>25.6</v>
      </c>
      <c r="J77" s="14">
        <f t="shared" si="29"/>
        <v>5.12</v>
      </c>
      <c r="K77" s="15">
        <f t="shared" si="30"/>
        <v>30.720000000000002</v>
      </c>
    </row>
    <row r="78" spans="1:11" ht="19.5" thickBot="1">
      <c r="A78" s="11">
        <f t="shared" si="27"/>
        <v>12</v>
      </c>
      <c r="B78" s="12" t="s">
        <v>273</v>
      </c>
      <c r="C78" s="12" t="s">
        <v>19</v>
      </c>
      <c r="D78" s="12">
        <v>0.08</v>
      </c>
      <c r="E78">
        <v>289.15699999999998</v>
      </c>
      <c r="F78" s="87">
        <f t="shared" si="22"/>
        <v>10.880940112119021</v>
      </c>
      <c r="G78" s="72">
        <v>320.62</v>
      </c>
      <c r="H78" s="75">
        <f t="shared" si="31"/>
        <v>23.132559999999998</v>
      </c>
      <c r="I78" s="13">
        <f t="shared" si="28"/>
        <v>25.6496</v>
      </c>
      <c r="J78" s="14">
        <f t="shared" si="29"/>
        <v>5.1299199999999994</v>
      </c>
      <c r="K78" s="15">
        <f t="shared" si="30"/>
        <v>30.779519999999998</v>
      </c>
    </row>
    <row r="79" spans="1:11" ht="19.5" thickBot="1">
      <c r="A79" s="11">
        <f t="shared" si="27"/>
        <v>13</v>
      </c>
      <c r="B79" s="12" t="s">
        <v>235</v>
      </c>
      <c r="C79" s="12" t="s">
        <v>19</v>
      </c>
      <c r="D79" s="12">
        <v>0.08</v>
      </c>
      <c r="E79">
        <v>273.48599999999999</v>
      </c>
      <c r="F79" s="87">
        <f t="shared" si="22"/>
        <v>10.228677153492313</v>
      </c>
      <c r="G79" s="72">
        <v>301.45999999999998</v>
      </c>
      <c r="H79" s="75">
        <f t="shared" si="31"/>
        <v>21.878879999999999</v>
      </c>
      <c r="I79" s="13">
        <f t="shared" si="28"/>
        <v>24.116799999999998</v>
      </c>
      <c r="J79" s="14">
        <f t="shared" si="29"/>
        <v>4.8233599999999992</v>
      </c>
      <c r="K79" s="15">
        <f t="shared" si="30"/>
        <v>28.940159999999999</v>
      </c>
    </row>
    <row r="80" spans="1:11" ht="19.5" thickBot="1">
      <c r="A80" s="11">
        <f t="shared" si="27"/>
        <v>14</v>
      </c>
      <c r="B80" s="12" t="s">
        <v>236</v>
      </c>
      <c r="C80" s="12" t="s">
        <v>19</v>
      </c>
      <c r="D80" s="12">
        <v>0.08</v>
      </c>
      <c r="E80">
        <v>285.54000000000002</v>
      </c>
      <c r="F80" s="87">
        <f t="shared" si="22"/>
        <v>10.649996497863697</v>
      </c>
      <c r="G80" s="72">
        <v>315.95</v>
      </c>
      <c r="H80" s="75">
        <f t="shared" si="31"/>
        <v>22.843200000000003</v>
      </c>
      <c r="I80" s="13">
        <f t="shared" si="28"/>
        <v>25.276</v>
      </c>
      <c r="J80" s="14">
        <f t="shared" si="29"/>
        <v>5.0552000000000001</v>
      </c>
      <c r="K80" s="15">
        <f t="shared" si="30"/>
        <v>30.331199999999999</v>
      </c>
    </row>
    <row r="81" spans="1:11" ht="19.5" thickBot="1">
      <c r="A81" s="11">
        <f t="shared" si="27"/>
        <v>15</v>
      </c>
      <c r="B81" s="12" t="s">
        <v>237</v>
      </c>
      <c r="C81" s="12" t="s">
        <v>19</v>
      </c>
      <c r="D81" s="12">
        <v>0.08</v>
      </c>
      <c r="E81">
        <v>287.90499999999997</v>
      </c>
      <c r="F81" s="87">
        <f t="shared" si="22"/>
        <v>10.963685938069872</v>
      </c>
      <c r="G81" s="72">
        <v>319.47000000000003</v>
      </c>
      <c r="H81" s="75">
        <f t="shared" si="31"/>
        <v>23.032399999999999</v>
      </c>
      <c r="I81" s="13">
        <f t="shared" si="28"/>
        <v>25.557600000000004</v>
      </c>
      <c r="J81" s="14">
        <f t="shared" si="29"/>
        <v>5.1115200000000014</v>
      </c>
      <c r="K81" s="15">
        <f t="shared" si="30"/>
        <v>30.669120000000007</v>
      </c>
    </row>
    <row r="82" spans="1:11" ht="19.5" thickBot="1">
      <c r="A82" s="11">
        <f t="shared" si="27"/>
        <v>16</v>
      </c>
      <c r="B82" s="12" t="s">
        <v>274</v>
      </c>
      <c r="C82" s="12" t="s">
        <v>19</v>
      </c>
      <c r="D82" s="12">
        <v>0.08</v>
      </c>
      <c r="E82">
        <v>290.27</v>
      </c>
      <c r="F82" s="87">
        <f t="shared" si="22"/>
        <v>10.273193922899367</v>
      </c>
      <c r="G82" s="72">
        <v>320.08999999999997</v>
      </c>
      <c r="H82" s="75">
        <f t="shared" si="31"/>
        <v>23.221599999999999</v>
      </c>
      <c r="I82" s="13">
        <f t="shared" si="28"/>
        <v>25.607199999999999</v>
      </c>
      <c r="J82" s="14">
        <f t="shared" si="29"/>
        <v>5.1214399999999998</v>
      </c>
      <c r="K82" s="15">
        <f t="shared" si="30"/>
        <v>30.728639999999999</v>
      </c>
    </row>
    <row r="83" spans="1:11" ht="19.5" thickBot="1">
      <c r="A83" s="11">
        <f t="shared" si="27"/>
        <v>17</v>
      </c>
      <c r="B83" s="12" t="s">
        <v>238</v>
      </c>
      <c r="C83" s="12" t="s">
        <v>19</v>
      </c>
      <c r="D83" s="12">
        <v>0.08</v>
      </c>
      <c r="E83">
        <v>278.43599999999998</v>
      </c>
      <c r="F83" s="87">
        <f t="shared" si="22"/>
        <v>10.790271372954649</v>
      </c>
      <c r="G83" s="72">
        <v>308.48</v>
      </c>
      <c r="H83" s="75">
        <f t="shared" si="31"/>
        <v>22.27488</v>
      </c>
      <c r="I83" s="13">
        <f t="shared" si="28"/>
        <v>24.678400000000003</v>
      </c>
      <c r="J83" s="14">
        <f t="shared" si="29"/>
        <v>4.9356800000000014</v>
      </c>
      <c r="K83" s="15">
        <f t="shared" si="30"/>
        <v>29.614080000000005</v>
      </c>
    </row>
    <row r="84" spans="1:11" ht="19.5" thickBot="1">
      <c r="A84" s="11">
        <f t="shared" si="27"/>
        <v>18</v>
      </c>
      <c r="B84" s="12" t="s">
        <v>239</v>
      </c>
      <c r="C84" s="12" t="s">
        <v>19</v>
      </c>
      <c r="D84" s="12">
        <v>0.08</v>
      </c>
      <c r="E84">
        <v>291.048</v>
      </c>
      <c r="F84" s="87">
        <f t="shared" si="22"/>
        <v>11.263434210164647</v>
      </c>
      <c r="G84" s="72">
        <v>323.83</v>
      </c>
      <c r="H84" s="75">
        <f t="shared" si="31"/>
        <v>23.283840000000001</v>
      </c>
      <c r="I84" s="13">
        <f t="shared" si="28"/>
        <v>25.906399999999998</v>
      </c>
      <c r="J84" s="14">
        <f t="shared" si="29"/>
        <v>5.1812799999999992</v>
      </c>
      <c r="K84" s="15">
        <f t="shared" si="30"/>
        <v>31.087679999999999</v>
      </c>
    </row>
    <row r="85" spans="1:11" ht="19.5" thickBot="1">
      <c r="A85" s="11">
        <f t="shared" si="27"/>
        <v>19</v>
      </c>
      <c r="B85" s="12" t="s">
        <v>240</v>
      </c>
      <c r="C85" s="12" t="s">
        <v>19</v>
      </c>
      <c r="D85" s="12">
        <v>0.08</v>
      </c>
      <c r="E85">
        <v>293.52100000000002</v>
      </c>
      <c r="F85" s="87">
        <f t="shared" si="22"/>
        <v>11.593378327274721</v>
      </c>
      <c r="G85" s="72">
        <v>327.55</v>
      </c>
      <c r="H85" s="75">
        <f t="shared" si="31"/>
        <v>23.481680000000001</v>
      </c>
      <c r="I85" s="13">
        <f t="shared" si="28"/>
        <v>26.204000000000001</v>
      </c>
      <c r="J85" s="14">
        <f t="shared" si="29"/>
        <v>5.2408000000000001</v>
      </c>
      <c r="K85" s="15">
        <f t="shared" si="30"/>
        <v>31.444800000000001</v>
      </c>
    </row>
    <row r="86" spans="1:11" ht="19.5" thickBot="1">
      <c r="A86" s="11">
        <f t="shared" si="27"/>
        <v>20</v>
      </c>
      <c r="B86" s="12" t="s">
        <v>275</v>
      </c>
      <c r="C86" s="12" t="s">
        <v>19</v>
      </c>
      <c r="D86" s="12">
        <v>0.08</v>
      </c>
      <c r="E86">
        <v>295.99400000000003</v>
      </c>
      <c r="F86" s="87">
        <f t="shared" si="22"/>
        <v>10.870490618053054</v>
      </c>
      <c r="G86" s="72">
        <v>328.17</v>
      </c>
      <c r="H86" s="75">
        <f t="shared" si="31"/>
        <v>23.679520000000004</v>
      </c>
      <c r="I86" s="13">
        <f t="shared" si="28"/>
        <v>26.253600000000002</v>
      </c>
      <c r="J86" s="14">
        <f t="shared" si="29"/>
        <v>5.2507200000000003</v>
      </c>
      <c r="K86" s="15">
        <f t="shared" si="30"/>
        <v>31.504320000000003</v>
      </c>
    </row>
    <row r="87" spans="1:11" ht="19.5" thickBot="1">
      <c r="A87" s="11">
        <f t="shared" si="27"/>
        <v>21</v>
      </c>
      <c r="B87" s="12" t="s">
        <v>241</v>
      </c>
      <c r="C87" s="12" t="s">
        <v>19</v>
      </c>
      <c r="D87" s="12">
        <v>0.08</v>
      </c>
      <c r="E87">
        <v>278.98599999999999</v>
      </c>
      <c r="F87" s="87">
        <f t="shared" si="22"/>
        <v>10.790505616769281</v>
      </c>
      <c r="G87" s="72">
        <v>309.08999999999997</v>
      </c>
      <c r="H87" s="75">
        <f t="shared" si="31"/>
        <v>22.31888</v>
      </c>
      <c r="I87" s="13">
        <f t="shared" si="28"/>
        <v>24.7272</v>
      </c>
      <c r="J87" s="14">
        <f t="shared" si="29"/>
        <v>4.9454399999999996</v>
      </c>
      <c r="K87" s="15">
        <f t="shared" si="30"/>
        <v>29.672640000000001</v>
      </c>
    </row>
    <row r="88" spans="1:11" ht="19.5" thickBot="1">
      <c r="A88" s="11">
        <f t="shared" si="27"/>
        <v>22</v>
      </c>
      <c r="B88" s="12" t="s">
        <v>242</v>
      </c>
      <c r="C88" s="12" t="s">
        <v>19</v>
      </c>
      <c r="D88" s="12">
        <v>0.08</v>
      </c>
      <c r="E88">
        <v>291.66000000000003</v>
      </c>
      <c r="F88" s="87">
        <f t="shared" si="22"/>
        <v>11.266543235273943</v>
      </c>
      <c r="G88" s="72">
        <v>324.52</v>
      </c>
      <c r="H88" s="75">
        <f t="shared" si="31"/>
        <v>23.332800000000002</v>
      </c>
      <c r="I88" s="13">
        <f t="shared" si="28"/>
        <v>25.961600000000001</v>
      </c>
      <c r="J88" s="14">
        <f t="shared" si="29"/>
        <v>5.1923199999999996</v>
      </c>
      <c r="K88" s="15">
        <f t="shared" si="30"/>
        <v>31.153919999999999</v>
      </c>
    </row>
    <row r="89" spans="1:11" ht="19.5" thickBot="1">
      <c r="A89" s="11">
        <f t="shared" si="27"/>
        <v>23</v>
      </c>
      <c r="B89" s="12" t="s">
        <v>243</v>
      </c>
      <c r="C89" s="12" t="s">
        <v>19</v>
      </c>
      <c r="D89" s="12">
        <v>0.08</v>
      </c>
      <c r="E89">
        <v>294.14499999999998</v>
      </c>
      <c r="F89" s="87">
        <f t="shared" si="22"/>
        <v>11.594621700181889</v>
      </c>
      <c r="G89" s="72">
        <v>328.25</v>
      </c>
      <c r="H89" s="75">
        <f t="shared" si="31"/>
        <v>23.531599999999997</v>
      </c>
      <c r="I89" s="13">
        <f t="shared" si="28"/>
        <v>26.26</v>
      </c>
      <c r="J89" s="14">
        <f t="shared" si="29"/>
        <v>5.2520000000000007</v>
      </c>
      <c r="K89" s="15">
        <f t="shared" si="30"/>
        <v>31.512</v>
      </c>
    </row>
    <row r="90" spans="1:11" ht="19.5" thickBot="1">
      <c r="A90" s="11">
        <f t="shared" si="27"/>
        <v>24</v>
      </c>
      <c r="B90" s="12" t="s">
        <v>276</v>
      </c>
      <c r="C90" s="12" t="s">
        <v>19</v>
      </c>
      <c r="D90" s="12">
        <v>0.08</v>
      </c>
      <c r="E90">
        <v>296.63</v>
      </c>
      <c r="F90" s="87">
        <f t="shared" si="22"/>
        <v>10.868759060108559</v>
      </c>
      <c r="G90" s="72">
        <v>328.87</v>
      </c>
      <c r="H90" s="75">
        <f t="shared" si="31"/>
        <v>23.730399999999999</v>
      </c>
      <c r="I90" s="13">
        <f t="shared" si="28"/>
        <v>26.3096</v>
      </c>
      <c r="J90" s="14">
        <f t="shared" si="29"/>
        <v>5.2619199999999999</v>
      </c>
      <c r="K90" s="15">
        <f t="shared" si="30"/>
        <v>31.57152</v>
      </c>
    </row>
    <row r="91" spans="1:11" ht="19.5" thickBot="1">
      <c r="A91" s="11">
        <f t="shared" si="27"/>
        <v>25</v>
      </c>
      <c r="B91" s="12" t="s">
        <v>244</v>
      </c>
      <c r="C91" s="12" t="s">
        <v>19</v>
      </c>
      <c r="D91" s="12">
        <v>0.08</v>
      </c>
      <c r="E91">
        <v>300.95299999999997</v>
      </c>
      <c r="F91" s="87">
        <f t="shared" si="22"/>
        <v>10.791386030376842</v>
      </c>
      <c r="G91" s="72">
        <v>333.43</v>
      </c>
      <c r="H91" s="75">
        <f t="shared" si="31"/>
        <v>24.076239999999999</v>
      </c>
      <c r="I91" s="13">
        <f t="shared" si="28"/>
        <v>26.674400000000002</v>
      </c>
      <c r="J91" s="14">
        <f t="shared" si="29"/>
        <v>5.334880000000001</v>
      </c>
      <c r="K91" s="15">
        <f t="shared" si="30"/>
        <v>32.009280000000004</v>
      </c>
    </row>
    <row r="92" spans="1:11" ht="19.5" thickBot="1">
      <c r="A92" s="11">
        <f t="shared" si="27"/>
        <v>26</v>
      </c>
      <c r="B92" s="12" t="s">
        <v>245</v>
      </c>
      <c r="C92" s="12" t="s">
        <v>19</v>
      </c>
      <c r="D92" s="12">
        <v>0.08</v>
      </c>
      <c r="E92">
        <v>316.13099999999997</v>
      </c>
      <c r="F92" s="87">
        <f t="shared" si="22"/>
        <v>11.301960263308587</v>
      </c>
      <c r="G92" s="72">
        <v>351.86</v>
      </c>
      <c r="H92" s="75">
        <f t="shared" si="31"/>
        <v>25.290479999999999</v>
      </c>
      <c r="I92" s="13">
        <f t="shared" si="28"/>
        <v>28.148800000000001</v>
      </c>
      <c r="J92" s="14">
        <f t="shared" si="29"/>
        <v>5.6297600000000001</v>
      </c>
      <c r="K92" s="15">
        <f t="shared" si="30"/>
        <v>33.778559999999999</v>
      </c>
    </row>
    <row r="93" spans="1:11" ht="19.5" thickBot="1">
      <c r="A93" s="11">
        <f t="shared" si="27"/>
        <v>27</v>
      </c>
      <c r="B93" s="12" t="s">
        <v>246</v>
      </c>
      <c r="C93" s="12" t="s">
        <v>19</v>
      </c>
      <c r="D93" s="12">
        <v>0.08</v>
      </c>
      <c r="E93">
        <v>319.03100000000001</v>
      </c>
      <c r="F93" s="87">
        <f t="shared" si="22"/>
        <v>11.66939889853964</v>
      </c>
      <c r="G93" s="72">
        <v>356.26</v>
      </c>
      <c r="H93" s="75">
        <f t="shared" si="31"/>
        <v>25.522480000000002</v>
      </c>
      <c r="I93" s="13">
        <f t="shared" si="28"/>
        <v>28.500799999999998</v>
      </c>
      <c r="J93" s="14">
        <f t="shared" si="29"/>
        <v>5.7001599999999994</v>
      </c>
      <c r="K93" s="15">
        <f t="shared" si="30"/>
        <v>34.200959999999995</v>
      </c>
    </row>
    <row r="94" spans="1:11" ht="19.5" thickBot="1">
      <c r="A94" s="11">
        <f t="shared" si="27"/>
        <v>28</v>
      </c>
      <c r="B94" s="12" t="s">
        <v>277</v>
      </c>
      <c r="C94" s="12" t="s">
        <v>19</v>
      </c>
      <c r="D94" s="12">
        <v>0.08</v>
      </c>
      <c r="E94">
        <v>322.05799999999999</v>
      </c>
      <c r="F94" s="87">
        <f t="shared" si="22"/>
        <v>10.80923311950022</v>
      </c>
      <c r="G94" s="72">
        <v>356.87</v>
      </c>
      <c r="H94" s="75">
        <f t="shared" si="31"/>
        <v>25.76464</v>
      </c>
      <c r="I94" s="13">
        <f t="shared" si="28"/>
        <v>28.549600000000002</v>
      </c>
      <c r="J94" s="14">
        <f t="shared" si="29"/>
        <v>5.7099200000000003</v>
      </c>
      <c r="K94" s="15">
        <f t="shared" si="30"/>
        <v>34.259520000000002</v>
      </c>
    </row>
    <row r="95" spans="1:11" ht="19.5" thickBot="1">
      <c r="A95" s="11">
        <f t="shared" si="27"/>
        <v>29</v>
      </c>
      <c r="B95" s="12" t="s">
        <v>247</v>
      </c>
      <c r="C95" s="12" t="s">
        <v>19</v>
      </c>
      <c r="D95" s="12">
        <v>0.08</v>
      </c>
      <c r="E95">
        <v>270.98200000000003</v>
      </c>
      <c r="F95" s="87">
        <f t="shared" si="22"/>
        <v>10.450140599744628</v>
      </c>
      <c r="G95" s="72">
        <v>299.3</v>
      </c>
      <c r="H95" s="75">
        <f t="shared" si="31"/>
        <v>21.678560000000001</v>
      </c>
      <c r="I95" s="13">
        <f t="shared" si="28"/>
        <v>23.944000000000003</v>
      </c>
      <c r="J95" s="14">
        <f t="shared" si="29"/>
        <v>4.7888000000000002</v>
      </c>
      <c r="K95" s="15">
        <f t="shared" si="30"/>
        <v>28.732800000000005</v>
      </c>
    </row>
    <row r="96" spans="1:11" ht="19.5" thickBot="1">
      <c r="A96" s="11">
        <f t="shared" si="27"/>
        <v>30</v>
      </c>
      <c r="B96" s="12" t="s">
        <v>248</v>
      </c>
      <c r="C96" s="12" t="s">
        <v>19</v>
      </c>
      <c r="D96" s="12">
        <v>0.08</v>
      </c>
      <c r="E96">
        <v>282.89999999999998</v>
      </c>
      <c r="F96" s="87">
        <f t="shared" si="22"/>
        <v>10.827147401908803</v>
      </c>
      <c r="G96" s="72">
        <v>313.52999999999997</v>
      </c>
      <c r="H96" s="75">
        <f t="shared" si="31"/>
        <v>22.631999999999998</v>
      </c>
      <c r="I96" s="13">
        <f t="shared" si="28"/>
        <v>25.0824</v>
      </c>
      <c r="J96" s="14">
        <f t="shared" si="29"/>
        <v>5.0164800000000005</v>
      </c>
      <c r="K96" s="15">
        <f t="shared" si="30"/>
        <v>30.098880000000001</v>
      </c>
    </row>
    <row r="97" spans="1:11" ht="19.5" thickBot="1">
      <c r="A97" s="11">
        <f t="shared" si="27"/>
        <v>31</v>
      </c>
      <c r="B97" s="12" t="s">
        <v>249</v>
      </c>
      <c r="C97" s="12" t="s">
        <v>19</v>
      </c>
      <c r="D97" s="12">
        <v>0.08</v>
      </c>
      <c r="E97">
        <v>285.28899999999999</v>
      </c>
      <c r="F97" s="87">
        <f t="shared" si="22"/>
        <v>11.111890048336946</v>
      </c>
      <c r="G97" s="72">
        <v>316.99</v>
      </c>
      <c r="H97" s="75">
        <f t="shared" si="31"/>
        <v>22.823119999999999</v>
      </c>
      <c r="I97" s="13">
        <f t="shared" si="28"/>
        <v>25.359200000000001</v>
      </c>
      <c r="J97" s="14">
        <f t="shared" si="29"/>
        <v>5.0718399999999999</v>
      </c>
      <c r="K97" s="15">
        <f t="shared" si="30"/>
        <v>30.431040000000003</v>
      </c>
    </row>
    <row r="98" spans="1:11" ht="19.5" thickBot="1">
      <c r="A98" s="11">
        <f t="shared" si="27"/>
        <v>32</v>
      </c>
      <c r="B98" s="12" t="s">
        <v>278</v>
      </c>
      <c r="C98" s="12" t="s">
        <v>19</v>
      </c>
      <c r="D98" s="12">
        <v>0.08</v>
      </c>
      <c r="E98">
        <v>287.29399999999998</v>
      </c>
      <c r="F98" s="87">
        <f t="shared" si="22"/>
        <v>10.552256573405657</v>
      </c>
      <c r="G98" s="72">
        <v>317.61</v>
      </c>
      <c r="H98" s="75">
        <f t="shared" si="31"/>
        <v>22.983519999999999</v>
      </c>
      <c r="I98" s="13">
        <f t="shared" si="28"/>
        <v>25.408800000000003</v>
      </c>
      <c r="J98" s="14">
        <f t="shared" si="29"/>
        <v>5.0817600000000001</v>
      </c>
      <c r="K98" s="15">
        <f t="shared" si="30"/>
        <v>30.490560000000002</v>
      </c>
    </row>
    <row r="99" spans="1:11" ht="19.5" thickBot="1">
      <c r="A99" s="11">
        <f t="shared" si="27"/>
        <v>33</v>
      </c>
      <c r="B99" s="12" t="s">
        <v>250</v>
      </c>
      <c r="C99" s="12" t="s">
        <v>19</v>
      </c>
      <c r="D99" s="12">
        <v>0.08</v>
      </c>
      <c r="E99">
        <v>364.02699999999999</v>
      </c>
      <c r="F99" s="87">
        <f t="shared" si="22"/>
        <v>10.750026783727577</v>
      </c>
      <c r="G99" s="72">
        <v>403.16</v>
      </c>
      <c r="H99" s="75">
        <f t="shared" si="31"/>
        <v>29.122160000000001</v>
      </c>
      <c r="I99" s="13">
        <f t="shared" si="28"/>
        <v>32.252800000000001</v>
      </c>
      <c r="J99" s="14">
        <f t="shared" si="29"/>
        <v>6.4505600000000003</v>
      </c>
      <c r="K99" s="15">
        <f t="shared" si="30"/>
        <v>38.703360000000004</v>
      </c>
    </row>
    <row r="100" spans="1:11" ht="19.5" thickBot="1">
      <c r="A100" s="11">
        <f t="shared" si="27"/>
        <v>34</v>
      </c>
      <c r="B100" s="12" t="s">
        <v>251</v>
      </c>
      <c r="C100" s="12" t="s">
        <v>19</v>
      </c>
      <c r="D100" s="12">
        <v>0.08</v>
      </c>
      <c r="E100">
        <v>386.77600000000001</v>
      </c>
      <c r="F100" s="87">
        <f t="shared" si="22"/>
        <v>11.144435021821408</v>
      </c>
      <c r="G100" s="72">
        <v>429.88</v>
      </c>
      <c r="H100" s="75">
        <f t="shared" si="31"/>
        <v>30.942080000000001</v>
      </c>
      <c r="I100" s="13">
        <f t="shared" si="28"/>
        <v>34.3904</v>
      </c>
      <c r="J100" s="14">
        <f t="shared" si="29"/>
        <v>6.8780799999999997</v>
      </c>
      <c r="K100" s="15">
        <f t="shared" si="30"/>
        <v>41.268479999999997</v>
      </c>
    </row>
    <row r="101" spans="1:11" ht="19.5" thickBot="1">
      <c r="A101" s="11">
        <f t="shared" si="27"/>
        <v>35</v>
      </c>
      <c r="B101" s="12" t="s">
        <v>252</v>
      </c>
      <c r="C101" s="12" t="s">
        <v>19</v>
      </c>
      <c r="D101" s="12">
        <v>0.08</v>
      </c>
      <c r="E101">
        <v>390.255</v>
      </c>
      <c r="F101" s="87">
        <f t="shared" si="22"/>
        <v>11.778196307542515</v>
      </c>
      <c r="G101" s="72">
        <v>436.22</v>
      </c>
      <c r="H101" s="75">
        <f t="shared" si="31"/>
        <v>31.220400000000001</v>
      </c>
      <c r="I101" s="13">
        <f t="shared" si="28"/>
        <v>34.897600000000004</v>
      </c>
      <c r="J101" s="14">
        <f t="shared" si="29"/>
        <v>6.9795200000000008</v>
      </c>
      <c r="K101" s="15">
        <f t="shared" si="30"/>
        <v>41.877120000000005</v>
      </c>
    </row>
    <row r="102" spans="1:11" ht="19.5" thickBot="1">
      <c r="A102" s="11">
        <f t="shared" si="27"/>
        <v>36</v>
      </c>
      <c r="B102" s="12" t="s">
        <v>279</v>
      </c>
      <c r="C102" s="12" t="s">
        <v>19</v>
      </c>
      <c r="D102" s="12">
        <v>0.08</v>
      </c>
      <c r="E102">
        <v>395.44299999999998</v>
      </c>
      <c r="F102" s="87">
        <f t="shared" si="22"/>
        <v>10.465983719524701</v>
      </c>
      <c r="G102" s="72">
        <v>436.83</v>
      </c>
      <c r="H102" s="75">
        <f t="shared" si="31"/>
        <v>31.635439999999999</v>
      </c>
      <c r="I102" s="13">
        <f t="shared" si="28"/>
        <v>34.946399999999997</v>
      </c>
      <c r="J102" s="14">
        <f t="shared" si="29"/>
        <v>6.989279999999999</v>
      </c>
      <c r="K102" s="15">
        <f t="shared" si="30"/>
        <v>41.935679999999998</v>
      </c>
    </row>
    <row r="103" spans="1:11" ht="19.5" thickBot="1">
      <c r="A103" s="11">
        <f t="shared" si="27"/>
        <v>37</v>
      </c>
      <c r="B103" s="12" t="s">
        <v>253</v>
      </c>
      <c r="C103" s="12" t="s">
        <v>19</v>
      </c>
      <c r="D103" s="12">
        <v>0.08</v>
      </c>
      <c r="E103">
        <v>365.387</v>
      </c>
      <c r="F103" s="87">
        <f t="shared" si="22"/>
        <v>9.7548626524753104</v>
      </c>
      <c r="G103" s="72">
        <v>401.03</v>
      </c>
      <c r="H103" s="75">
        <f t="shared" si="31"/>
        <v>29.23096</v>
      </c>
      <c r="I103" s="13">
        <f t="shared" si="28"/>
        <v>32.0824</v>
      </c>
      <c r="J103" s="14">
        <f t="shared" si="29"/>
        <v>6.41648</v>
      </c>
      <c r="K103" s="15">
        <f t="shared" si="30"/>
        <v>38.49888</v>
      </c>
    </row>
    <row r="104" spans="1:11" ht="19.5" thickBot="1">
      <c r="A104" s="11">
        <f t="shared" si="27"/>
        <v>38</v>
      </c>
      <c r="B104" s="12" t="s">
        <v>254</v>
      </c>
      <c r="C104" s="12" t="s">
        <v>19</v>
      </c>
      <c r="D104" s="12">
        <v>0.08</v>
      </c>
      <c r="E104">
        <v>388.27600000000001</v>
      </c>
      <c r="F104" s="87">
        <f t="shared" si="22"/>
        <v>10.096941350997753</v>
      </c>
      <c r="G104" s="72">
        <v>427.48</v>
      </c>
      <c r="H104" s="75">
        <f t="shared" si="31"/>
        <v>31.062080000000002</v>
      </c>
      <c r="I104" s="13">
        <f t="shared" si="28"/>
        <v>34.198399999999999</v>
      </c>
      <c r="J104" s="14">
        <f t="shared" si="29"/>
        <v>6.8396799999999995</v>
      </c>
      <c r="K104" s="15">
        <f t="shared" si="30"/>
        <v>41.038080000000001</v>
      </c>
    </row>
    <row r="105" spans="1:11" ht="19.5" thickBot="1">
      <c r="A105" s="11">
        <f t="shared" si="27"/>
        <v>39</v>
      </c>
      <c r="B105" s="12" t="s">
        <v>255</v>
      </c>
      <c r="C105" s="12" t="s">
        <v>19</v>
      </c>
      <c r="D105" s="12">
        <v>0.08</v>
      </c>
      <c r="E105">
        <v>391.815</v>
      </c>
      <c r="F105" s="87">
        <f t="shared" si="22"/>
        <v>10.705307351683828</v>
      </c>
      <c r="G105" s="72">
        <v>433.76</v>
      </c>
      <c r="H105" s="75">
        <f t="shared" si="31"/>
        <v>31.345200000000002</v>
      </c>
      <c r="I105" s="13">
        <f t="shared" si="28"/>
        <v>34.700800000000001</v>
      </c>
      <c r="J105" s="14">
        <f t="shared" si="29"/>
        <v>6.9401600000000006</v>
      </c>
      <c r="K105" s="15">
        <f t="shared" si="30"/>
        <v>41.64096</v>
      </c>
    </row>
    <row r="106" spans="1:11" ht="19.5" thickBot="1">
      <c r="A106" s="11">
        <f t="shared" si="27"/>
        <v>40</v>
      </c>
      <c r="B106" s="12" t="s">
        <v>280</v>
      </c>
      <c r="C106" s="12" t="s">
        <v>19</v>
      </c>
      <c r="D106" s="12">
        <v>0.08</v>
      </c>
      <c r="E106">
        <v>397.00299999999999</v>
      </c>
      <c r="F106" s="87">
        <f t="shared" si="22"/>
        <v>9.4147903164459592</v>
      </c>
      <c r="G106" s="72">
        <v>434.38</v>
      </c>
      <c r="H106" s="75">
        <f t="shared" si="31"/>
        <v>31.76024</v>
      </c>
      <c r="I106" s="13">
        <f t="shared" si="28"/>
        <v>34.750399999999999</v>
      </c>
      <c r="J106" s="14">
        <f t="shared" si="29"/>
        <v>6.9500800000000007</v>
      </c>
      <c r="K106" s="15">
        <f t="shared" si="30"/>
        <v>41.700479999999999</v>
      </c>
    </row>
    <row r="107" spans="1:11" ht="19.5" thickBot="1">
      <c r="A107" s="11">
        <f t="shared" si="27"/>
        <v>41</v>
      </c>
      <c r="B107" s="12" t="s">
        <v>256</v>
      </c>
      <c r="C107" s="12" t="s">
        <v>19</v>
      </c>
      <c r="D107" s="12">
        <v>0.08</v>
      </c>
      <c r="E107">
        <v>359.887</v>
      </c>
      <c r="F107" s="87">
        <f t="shared" si="22"/>
        <v>12.168541792284799</v>
      </c>
      <c r="G107" s="72">
        <v>403.68</v>
      </c>
      <c r="H107" s="75">
        <f t="shared" si="31"/>
        <v>28.790960000000002</v>
      </c>
      <c r="I107" s="13">
        <f t="shared" si="28"/>
        <v>32.294400000000003</v>
      </c>
      <c r="J107" s="14">
        <f t="shared" si="29"/>
        <v>6.4588800000000006</v>
      </c>
      <c r="K107" s="15">
        <f t="shared" si="30"/>
        <v>38.753280000000004</v>
      </c>
    </row>
    <row r="108" spans="1:11" ht="19.5" thickBot="1">
      <c r="A108" s="11">
        <f t="shared" si="27"/>
        <v>42</v>
      </c>
      <c r="B108" s="12" t="s">
        <v>257</v>
      </c>
      <c r="C108" s="12" t="s">
        <v>19</v>
      </c>
      <c r="D108" s="12">
        <v>0.08</v>
      </c>
      <c r="E108">
        <v>382.15600000000001</v>
      </c>
      <c r="F108" s="87">
        <f t="shared" si="22"/>
        <v>8.228053465077096</v>
      </c>
      <c r="G108" s="72">
        <v>413.6</v>
      </c>
      <c r="H108" s="75">
        <f t="shared" si="31"/>
        <v>30.572480000000002</v>
      </c>
      <c r="I108" s="13">
        <f t="shared" si="28"/>
        <v>33.088000000000001</v>
      </c>
      <c r="J108" s="14">
        <f t="shared" si="29"/>
        <v>6.6175999999999995</v>
      </c>
      <c r="K108" s="15">
        <f t="shared" si="30"/>
        <v>39.705600000000004</v>
      </c>
    </row>
    <row r="109" spans="1:11" ht="19.5" thickBot="1">
      <c r="A109" s="11">
        <f t="shared" si="27"/>
        <v>43</v>
      </c>
      <c r="B109" s="12" t="s">
        <v>258</v>
      </c>
      <c r="C109" s="12" t="s">
        <v>19</v>
      </c>
      <c r="D109" s="12">
        <v>0.08</v>
      </c>
      <c r="E109">
        <v>385.57499999999999</v>
      </c>
      <c r="F109" s="87">
        <f t="shared" si="22"/>
        <v>8.8089217402580715</v>
      </c>
      <c r="G109" s="72">
        <v>419.54</v>
      </c>
      <c r="H109" s="75">
        <f t="shared" si="31"/>
        <v>30.846</v>
      </c>
      <c r="I109" s="13">
        <f t="shared" si="28"/>
        <v>33.563200000000002</v>
      </c>
      <c r="J109" s="14">
        <f t="shared" si="29"/>
        <v>6.7126400000000004</v>
      </c>
      <c r="K109" s="15">
        <f t="shared" si="30"/>
        <v>40.275840000000002</v>
      </c>
    </row>
    <row r="110" spans="1:11" ht="19.5" thickBot="1">
      <c r="A110" s="11">
        <f t="shared" si="27"/>
        <v>44</v>
      </c>
      <c r="B110" s="12" t="s">
        <v>281</v>
      </c>
      <c r="C110" s="12" t="s">
        <v>19</v>
      </c>
      <c r="D110" s="12">
        <v>0.08</v>
      </c>
      <c r="E110">
        <v>390.64299999999997</v>
      </c>
      <c r="F110" s="87">
        <f t="shared" si="22"/>
        <v>7.5534439373033706</v>
      </c>
      <c r="G110" s="72">
        <v>420.15</v>
      </c>
      <c r="H110" s="75">
        <f t="shared" si="31"/>
        <v>31.251439999999999</v>
      </c>
      <c r="I110" s="13">
        <f t="shared" si="28"/>
        <v>33.612000000000002</v>
      </c>
      <c r="J110" s="14">
        <f t="shared" si="29"/>
        <v>6.7224000000000004</v>
      </c>
      <c r="K110" s="15">
        <f t="shared" si="30"/>
        <v>40.334400000000002</v>
      </c>
    </row>
    <row r="111" spans="1:11" ht="19.5" thickBot="1">
      <c r="A111" s="11">
        <f t="shared" si="27"/>
        <v>45</v>
      </c>
      <c r="B111" s="12" t="s">
        <v>259</v>
      </c>
      <c r="C111" s="12" t="s">
        <v>19</v>
      </c>
      <c r="D111" s="12">
        <v>0.08</v>
      </c>
      <c r="E111">
        <v>364.91500000000002</v>
      </c>
      <c r="F111" s="87">
        <f t="shared" si="22"/>
        <v>10.732636367373203</v>
      </c>
      <c r="G111" s="72">
        <v>404.08</v>
      </c>
      <c r="H111" s="75">
        <f t="shared" si="31"/>
        <v>29.193200000000001</v>
      </c>
      <c r="I111" s="13">
        <f t="shared" si="28"/>
        <v>32.3264</v>
      </c>
      <c r="J111" s="14">
        <f t="shared" si="29"/>
        <v>6.4652799999999999</v>
      </c>
      <c r="K111" s="15">
        <f t="shared" si="30"/>
        <v>38.791679999999999</v>
      </c>
    </row>
    <row r="112" spans="1:11" ht="19.5" thickBot="1">
      <c r="A112" s="11">
        <f t="shared" si="27"/>
        <v>46</v>
      </c>
      <c r="B112" s="12" t="s">
        <v>260</v>
      </c>
      <c r="C112" s="12" t="s">
        <v>19</v>
      </c>
      <c r="D112" s="12">
        <v>0.08</v>
      </c>
      <c r="E112">
        <v>387.66399999999999</v>
      </c>
      <c r="F112" s="87">
        <f t="shared" si="22"/>
        <v>11.15553675347725</v>
      </c>
      <c r="G112" s="72">
        <v>430.91</v>
      </c>
      <c r="H112" s="75">
        <f t="shared" si="31"/>
        <v>31.013120000000001</v>
      </c>
      <c r="I112" s="13">
        <f t="shared" si="28"/>
        <v>34.472799999999999</v>
      </c>
      <c r="J112" s="14">
        <f t="shared" si="29"/>
        <v>6.8945600000000002</v>
      </c>
      <c r="K112" s="15">
        <f t="shared" si="30"/>
        <v>41.367359999999998</v>
      </c>
    </row>
    <row r="113" spans="1:11" ht="19.5" thickBot="1">
      <c r="A113" s="11">
        <f t="shared" si="27"/>
        <v>47</v>
      </c>
      <c r="B113" s="12" t="s">
        <v>261</v>
      </c>
      <c r="C113" s="12" t="s">
        <v>19</v>
      </c>
      <c r="D113" s="12">
        <v>0.08</v>
      </c>
      <c r="E113">
        <v>391.19099999999997</v>
      </c>
      <c r="F113" s="87">
        <f t="shared" si="22"/>
        <v>11.779156473436259</v>
      </c>
      <c r="G113" s="72">
        <v>437.27</v>
      </c>
      <c r="H113" s="75">
        <f t="shared" si="31"/>
        <v>31.295279999999998</v>
      </c>
      <c r="I113" s="13">
        <f t="shared" si="28"/>
        <v>34.9816</v>
      </c>
      <c r="J113" s="14">
        <f t="shared" si="29"/>
        <v>6.9963200000000008</v>
      </c>
      <c r="K113" s="15">
        <f t="shared" si="30"/>
        <v>41.977919999999997</v>
      </c>
    </row>
    <row r="114" spans="1:11" ht="19.5" thickBot="1">
      <c r="A114" s="11">
        <f t="shared" si="27"/>
        <v>48</v>
      </c>
      <c r="B114" s="12" t="s">
        <v>282</v>
      </c>
      <c r="C114" s="12" t="s">
        <v>19</v>
      </c>
      <c r="D114" s="12">
        <v>0.08</v>
      </c>
      <c r="E114">
        <v>396.36700000000002</v>
      </c>
      <c r="F114" s="87">
        <f t="shared" si="22"/>
        <v>10.475897337568469</v>
      </c>
      <c r="G114" s="72">
        <v>437.89</v>
      </c>
      <c r="H114" s="75">
        <f t="shared" si="31"/>
        <v>31.709360000000004</v>
      </c>
      <c r="I114" s="13">
        <f t="shared" si="28"/>
        <v>35.031199999999998</v>
      </c>
      <c r="J114" s="14">
        <f t="shared" si="29"/>
        <v>7.00624</v>
      </c>
      <c r="K114" s="15">
        <f t="shared" si="30"/>
        <v>42.037439999999997</v>
      </c>
    </row>
    <row r="115" spans="1:11" ht="19.5" thickBot="1">
      <c r="A115" s="11">
        <f t="shared" si="27"/>
        <v>49</v>
      </c>
      <c r="B115" s="12" t="s">
        <v>262</v>
      </c>
      <c r="C115" s="12" t="s">
        <v>19</v>
      </c>
      <c r="D115" s="12">
        <v>0.08</v>
      </c>
      <c r="E115">
        <v>365.49900000000002</v>
      </c>
      <c r="F115" s="87">
        <f t="shared" si="22"/>
        <v>10.711657213836418</v>
      </c>
      <c r="G115" s="72">
        <v>404.65</v>
      </c>
      <c r="H115" s="75">
        <f t="shared" si="31"/>
        <v>29.239920000000001</v>
      </c>
      <c r="I115" s="13">
        <f t="shared" si="28"/>
        <v>32.372</v>
      </c>
      <c r="J115" s="14">
        <f t="shared" si="29"/>
        <v>6.4744000000000002</v>
      </c>
      <c r="K115" s="15">
        <f t="shared" si="30"/>
        <v>38.846400000000003</v>
      </c>
    </row>
    <row r="116" spans="1:11" ht="19.5" thickBot="1">
      <c r="A116" s="11">
        <f t="shared" si="27"/>
        <v>50</v>
      </c>
      <c r="B116" s="12" t="s">
        <v>263</v>
      </c>
      <c r="C116" s="12" t="s">
        <v>19</v>
      </c>
      <c r="D116" s="12">
        <v>0.08</v>
      </c>
      <c r="E116">
        <v>388.46300000000002</v>
      </c>
      <c r="F116" s="87">
        <f t="shared" si="22"/>
        <v>11.09423548703478</v>
      </c>
      <c r="G116" s="72">
        <v>431.56</v>
      </c>
      <c r="H116" s="75">
        <f t="shared" si="31"/>
        <v>31.077040000000004</v>
      </c>
      <c r="I116" s="13">
        <f t="shared" si="28"/>
        <v>34.524799999999999</v>
      </c>
      <c r="J116" s="14">
        <f t="shared" si="29"/>
        <v>6.90496</v>
      </c>
      <c r="K116" s="15">
        <f t="shared" si="30"/>
        <v>41.429760000000002</v>
      </c>
    </row>
    <row r="117" spans="1:11" ht="19.5" thickBot="1">
      <c r="A117" s="11">
        <f t="shared" si="27"/>
        <v>51</v>
      </c>
      <c r="B117" s="12" t="s">
        <v>264</v>
      </c>
      <c r="C117" s="12" t="s">
        <v>19</v>
      </c>
      <c r="D117" s="12">
        <v>0.08</v>
      </c>
      <c r="E117">
        <v>391.77800000000002</v>
      </c>
      <c r="F117" s="87">
        <f t="shared" si="22"/>
        <v>11.780140794021094</v>
      </c>
      <c r="G117" s="72">
        <v>437.93</v>
      </c>
      <c r="H117" s="75">
        <f t="shared" si="31"/>
        <v>31.342240000000004</v>
      </c>
      <c r="I117" s="13">
        <f t="shared" si="28"/>
        <v>35.034399999999998</v>
      </c>
      <c r="J117" s="14">
        <f t="shared" si="29"/>
        <v>7.0068799999999998</v>
      </c>
      <c r="K117" s="15">
        <f t="shared" si="30"/>
        <v>42.04128</v>
      </c>
    </row>
    <row r="118" spans="1:11" ht="19.5" thickBot="1">
      <c r="A118" s="18">
        <f t="shared" si="27"/>
        <v>52</v>
      </c>
      <c r="B118" s="19" t="s">
        <v>283</v>
      </c>
      <c r="C118" s="19" t="s">
        <v>19</v>
      </c>
      <c r="D118" s="19">
        <v>0.08</v>
      </c>
      <c r="E118" s="100">
        <v>397.125</v>
      </c>
      <c r="F118" s="98">
        <f t="shared" si="22"/>
        <v>10.43122442555871</v>
      </c>
      <c r="G118" s="72">
        <v>438.55</v>
      </c>
      <c r="H118" s="75">
        <f t="shared" si="31"/>
        <v>31.77</v>
      </c>
      <c r="I118" s="20">
        <f t="shared" si="28"/>
        <v>35.084000000000003</v>
      </c>
      <c r="J118" s="21">
        <f t="shared" si="29"/>
        <v>7.0168000000000008</v>
      </c>
      <c r="K118" s="22">
        <f t="shared" si="30"/>
        <v>42.100800000000007</v>
      </c>
    </row>
    <row r="119" spans="1:11" ht="15" hidden="1" customHeight="1">
      <c r="A119" s="23"/>
      <c r="B119" s="114" t="s">
        <v>129</v>
      </c>
      <c r="C119" s="114"/>
      <c r="D119" s="114"/>
      <c r="E119" s="151"/>
      <c r="F119" s="151"/>
      <c r="G119" s="114"/>
      <c r="H119" s="151"/>
      <c r="I119" s="114"/>
      <c r="J119" s="114"/>
      <c r="K119" s="115"/>
    </row>
    <row r="120" spans="1:11" ht="19.5" hidden="1" thickBot="1">
      <c r="A120" s="18">
        <f t="shared" ref="A120:A124" si="32">1+A119</f>
        <v>1</v>
      </c>
      <c r="B120" s="24" t="s">
        <v>130</v>
      </c>
      <c r="C120" s="24" t="s">
        <v>19</v>
      </c>
      <c r="D120" s="25">
        <v>0.08</v>
      </c>
      <c r="E120" s="83">
        <v>240.27</v>
      </c>
      <c r="F120" s="91"/>
      <c r="G120" s="20" t="e">
        <f>E120*#REF!</f>
        <v>#REF!</v>
      </c>
      <c r="H120" s="76"/>
      <c r="I120" s="20" t="e">
        <f t="shared" ref="I120:I124" si="33">G120*D120</f>
        <v>#REF!</v>
      </c>
      <c r="J120" s="21" t="e">
        <f t="shared" ref="J120:J124" si="34">I120*20/100</f>
        <v>#REF!</v>
      </c>
      <c r="K120" s="22" t="e">
        <f t="shared" ref="K120:K124" si="35">I120+J120</f>
        <v>#REF!</v>
      </c>
    </row>
    <row r="121" spans="1:11" ht="15" hidden="1" customHeight="1">
      <c r="A121" s="23"/>
      <c r="B121" s="114" t="s">
        <v>131</v>
      </c>
      <c r="C121" s="114"/>
      <c r="D121" s="114"/>
      <c r="E121" s="114"/>
      <c r="F121" s="114"/>
      <c r="G121" s="114"/>
      <c r="H121" s="114"/>
      <c r="I121" s="114"/>
      <c r="J121" s="114"/>
      <c r="K121" s="115"/>
    </row>
    <row r="122" spans="1:11" hidden="1">
      <c r="A122" s="11">
        <f t="shared" si="32"/>
        <v>1</v>
      </c>
      <c r="B122" s="26" t="s">
        <v>132</v>
      </c>
      <c r="C122" s="26" t="s">
        <v>19</v>
      </c>
      <c r="D122" s="27">
        <v>0.08</v>
      </c>
      <c r="E122" s="84">
        <v>263.26</v>
      </c>
      <c r="F122" s="92"/>
      <c r="G122" s="13" t="e">
        <f>E122*#REF!</f>
        <v>#REF!</v>
      </c>
      <c r="H122" s="74"/>
      <c r="I122" s="13" t="e">
        <f t="shared" si="33"/>
        <v>#REF!</v>
      </c>
      <c r="J122" s="14" t="e">
        <f t="shared" si="34"/>
        <v>#REF!</v>
      </c>
      <c r="K122" s="15" t="e">
        <f t="shared" si="35"/>
        <v>#REF!</v>
      </c>
    </row>
    <row r="123" spans="1:11" hidden="1">
      <c r="A123" s="11">
        <f t="shared" si="32"/>
        <v>2</v>
      </c>
      <c r="B123" s="26" t="s">
        <v>133</v>
      </c>
      <c r="C123" s="26" t="s">
        <v>19</v>
      </c>
      <c r="D123" s="27">
        <v>0.08</v>
      </c>
      <c r="E123" s="84">
        <v>259.79000000000002</v>
      </c>
      <c r="F123" s="92"/>
      <c r="G123" s="13" t="e">
        <f>E123*#REF!</f>
        <v>#REF!</v>
      </c>
      <c r="H123" s="74"/>
      <c r="I123" s="13" t="e">
        <f t="shared" si="33"/>
        <v>#REF!</v>
      </c>
      <c r="J123" s="14" t="e">
        <f t="shared" si="34"/>
        <v>#REF!</v>
      </c>
      <c r="K123" s="15" t="e">
        <f t="shared" si="35"/>
        <v>#REF!</v>
      </c>
    </row>
    <row r="124" spans="1:11" hidden="1">
      <c r="A124" s="42">
        <f t="shared" si="32"/>
        <v>3</v>
      </c>
      <c r="B124" s="68" t="s">
        <v>134</v>
      </c>
      <c r="C124" s="68" t="s">
        <v>19</v>
      </c>
      <c r="D124" s="69">
        <v>0.08</v>
      </c>
      <c r="E124" s="85">
        <v>330.87</v>
      </c>
      <c r="F124" s="93"/>
      <c r="G124" s="43" t="e">
        <f>E124*#REF!</f>
        <v>#REF!</v>
      </c>
      <c r="H124" s="78"/>
      <c r="I124" s="43" t="e">
        <f t="shared" si="33"/>
        <v>#REF!</v>
      </c>
      <c r="J124" s="44" t="e">
        <f t="shared" si="34"/>
        <v>#REF!</v>
      </c>
      <c r="K124" s="45" t="e">
        <f t="shared" si="35"/>
        <v>#REF!</v>
      </c>
    </row>
    <row r="125" spans="1:11" ht="15">
      <c r="A125" s="11"/>
      <c r="B125" s="164" t="s">
        <v>135</v>
      </c>
      <c r="C125" s="165"/>
      <c r="D125" s="165"/>
      <c r="E125" s="165"/>
      <c r="F125" s="165"/>
      <c r="G125" s="165"/>
      <c r="H125" s="165"/>
      <c r="I125" s="165"/>
      <c r="J125" s="165"/>
      <c r="K125" s="166"/>
    </row>
    <row r="126" spans="1:11" ht="19.5" thickBot="1">
      <c r="A126" s="28">
        <v>1</v>
      </c>
      <c r="B126" s="12" t="s">
        <v>136</v>
      </c>
      <c r="C126" s="12" t="s">
        <v>19</v>
      </c>
      <c r="D126" s="12">
        <v>0.06</v>
      </c>
      <c r="E126">
        <v>263.22300000000001</v>
      </c>
      <c r="F126" s="87">
        <f t="shared" ref="F126:F160" si="36">G126/E126*100-100</f>
        <v>11.574596444839528</v>
      </c>
      <c r="G126" s="72">
        <v>293.69</v>
      </c>
      <c r="H126" s="75">
        <f>E126*D126</f>
        <v>15.793380000000001</v>
      </c>
      <c r="I126" s="13">
        <f t="shared" ref="I126:I137" si="37">G126*D126</f>
        <v>17.621399999999998</v>
      </c>
      <c r="J126" s="14">
        <f t="shared" ref="J126:J137" si="38">I126*20/100</f>
        <v>3.5242799999999992</v>
      </c>
      <c r="K126" s="15">
        <f t="shared" ref="K126:K137" si="39">I126+J126</f>
        <v>21.145679999999999</v>
      </c>
    </row>
    <row r="127" spans="1:11" ht="19.5" thickBot="1">
      <c r="A127" s="28">
        <f>A126+1</f>
        <v>2</v>
      </c>
      <c r="B127" s="12" t="s">
        <v>137</v>
      </c>
      <c r="C127" s="12" t="s">
        <v>19</v>
      </c>
      <c r="D127" s="12">
        <v>0.06</v>
      </c>
      <c r="E127">
        <v>298.90800000000002</v>
      </c>
      <c r="F127" s="87">
        <f t="shared" si="36"/>
        <v>11.385443012565744</v>
      </c>
      <c r="G127" s="72">
        <v>332.94</v>
      </c>
      <c r="H127" s="75">
        <f t="shared" ref="H127:H137" si="40">E127*D127</f>
        <v>17.934480000000001</v>
      </c>
      <c r="I127" s="13">
        <f t="shared" si="37"/>
        <v>19.976399999999998</v>
      </c>
      <c r="J127" s="14">
        <f t="shared" si="38"/>
        <v>3.9952799999999997</v>
      </c>
      <c r="K127" s="15">
        <f t="shared" si="39"/>
        <v>23.971679999999999</v>
      </c>
    </row>
    <row r="128" spans="1:11" ht="19.5" thickBot="1">
      <c r="A128" s="28">
        <f t="shared" ref="A128:A137" si="41">A127+1</f>
        <v>3</v>
      </c>
      <c r="B128" s="12" t="s">
        <v>138</v>
      </c>
      <c r="C128" s="12" t="s">
        <v>19</v>
      </c>
      <c r="D128" s="12">
        <v>0.06</v>
      </c>
      <c r="E128">
        <v>302.55900000000003</v>
      </c>
      <c r="F128" s="87">
        <f t="shared" si="36"/>
        <v>6.3924722120313646</v>
      </c>
      <c r="G128" s="72">
        <v>321.89999999999998</v>
      </c>
      <c r="H128" s="75">
        <f t="shared" si="40"/>
        <v>18.15354</v>
      </c>
      <c r="I128" s="13">
        <f t="shared" si="37"/>
        <v>19.313999999999997</v>
      </c>
      <c r="J128" s="14">
        <f t="shared" si="38"/>
        <v>3.8627999999999991</v>
      </c>
      <c r="K128" s="15">
        <f t="shared" si="39"/>
        <v>23.176799999999997</v>
      </c>
    </row>
    <row r="129" spans="1:11" ht="19.5" thickBot="1">
      <c r="A129" s="28">
        <f t="shared" si="41"/>
        <v>4</v>
      </c>
      <c r="B129" s="12" t="s">
        <v>139</v>
      </c>
      <c r="C129" s="12" t="s">
        <v>19</v>
      </c>
      <c r="D129" s="12">
        <v>0.06</v>
      </c>
      <c r="E129">
        <v>294.73899999999998</v>
      </c>
      <c r="F129" s="87">
        <f t="shared" si="36"/>
        <v>10.674189706825359</v>
      </c>
      <c r="G129" s="72">
        <v>326.2</v>
      </c>
      <c r="H129" s="75">
        <f t="shared" si="40"/>
        <v>17.684339999999999</v>
      </c>
      <c r="I129" s="13">
        <f t="shared" si="37"/>
        <v>19.571999999999999</v>
      </c>
      <c r="J129" s="14">
        <f t="shared" si="38"/>
        <v>3.9144000000000001</v>
      </c>
      <c r="K129" s="15">
        <f t="shared" si="39"/>
        <v>23.4864</v>
      </c>
    </row>
    <row r="130" spans="1:11" ht="19.5" thickBot="1">
      <c r="A130" s="28">
        <f t="shared" si="41"/>
        <v>5</v>
      </c>
      <c r="B130" s="12" t="s">
        <v>140</v>
      </c>
      <c r="C130" s="12" t="s">
        <v>19</v>
      </c>
      <c r="D130" s="12">
        <v>0.06</v>
      </c>
      <c r="E130">
        <v>301.77699999999999</v>
      </c>
      <c r="F130" s="87">
        <f t="shared" si="36"/>
        <v>11.373630197132329</v>
      </c>
      <c r="G130" s="72">
        <v>336.1</v>
      </c>
      <c r="H130" s="75">
        <f t="shared" si="40"/>
        <v>18.106619999999999</v>
      </c>
      <c r="I130" s="13">
        <f t="shared" si="37"/>
        <v>20.166</v>
      </c>
      <c r="J130" s="14">
        <f t="shared" si="38"/>
        <v>4.0331999999999999</v>
      </c>
      <c r="K130" s="15">
        <f t="shared" si="39"/>
        <v>24.199200000000001</v>
      </c>
    </row>
    <row r="131" spans="1:11" ht="19.5" thickBot="1">
      <c r="A131" s="28">
        <f t="shared" si="41"/>
        <v>6</v>
      </c>
      <c r="B131" s="12" t="s">
        <v>141</v>
      </c>
      <c r="C131" s="12" t="s">
        <v>19</v>
      </c>
      <c r="D131" s="12">
        <v>0.06</v>
      </c>
      <c r="E131">
        <v>302.55900000000003</v>
      </c>
      <c r="F131" s="87">
        <f t="shared" si="36"/>
        <v>11.370013782435805</v>
      </c>
      <c r="G131" s="72">
        <v>336.96</v>
      </c>
      <c r="H131" s="75">
        <f t="shared" si="40"/>
        <v>18.15354</v>
      </c>
      <c r="I131" s="13">
        <f t="shared" si="37"/>
        <v>20.217599999999997</v>
      </c>
      <c r="J131" s="14">
        <f t="shared" si="38"/>
        <v>4.04352</v>
      </c>
      <c r="K131" s="15">
        <f t="shared" si="39"/>
        <v>24.261119999999998</v>
      </c>
    </row>
    <row r="132" spans="1:11" ht="19.5" thickBot="1">
      <c r="A132" s="28">
        <f t="shared" si="41"/>
        <v>7</v>
      </c>
      <c r="B132" s="12" t="s">
        <v>142</v>
      </c>
      <c r="C132" s="12" t="s">
        <v>19</v>
      </c>
      <c r="D132" s="12">
        <v>0.06</v>
      </c>
      <c r="E132">
        <v>333.77800000000002</v>
      </c>
      <c r="F132" s="87">
        <f t="shared" si="36"/>
        <v>11.241603700663319</v>
      </c>
      <c r="G132" s="72">
        <v>371.3</v>
      </c>
      <c r="H132" s="75">
        <f t="shared" si="40"/>
        <v>20.026679999999999</v>
      </c>
      <c r="I132" s="13">
        <f t="shared" si="37"/>
        <v>22.277999999999999</v>
      </c>
      <c r="J132" s="14">
        <f t="shared" si="38"/>
        <v>4.4555999999999996</v>
      </c>
      <c r="K132" s="15">
        <f t="shared" si="39"/>
        <v>26.733599999999999</v>
      </c>
    </row>
    <row r="133" spans="1:11" ht="19.5" thickBot="1">
      <c r="A133" s="28">
        <f t="shared" si="41"/>
        <v>8</v>
      </c>
      <c r="B133" s="12" t="s">
        <v>143</v>
      </c>
      <c r="C133" s="12" t="s">
        <v>19</v>
      </c>
      <c r="D133" s="12">
        <v>0.06</v>
      </c>
      <c r="E133">
        <v>416.46100000000001</v>
      </c>
      <c r="F133" s="87">
        <f t="shared" si="36"/>
        <v>12.850903205822391</v>
      </c>
      <c r="G133" s="72">
        <v>469.98</v>
      </c>
      <c r="H133" s="75">
        <f t="shared" si="40"/>
        <v>24.987659999999998</v>
      </c>
      <c r="I133" s="13">
        <f t="shared" si="37"/>
        <v>28.198799999999999</v>
      </c>
      <c r="J133" s="14">
        <f t="shared" si="38"/>
        <v>5.6397599999999999</v>
      </c>
      <c r="K133" s="15">
        <f t="shared" si="39"/>
        <v>33.838560000000001</v>
      </c>
    </row>
    <row r="134" spans="1:11" ht="19.5" thickBot="1">
      <c r="A134" s="28">
        <f t="shared" si="41"/>
        <v>9</v>
      </c>
      <c r="B134" s="12" t="s">
        <v>144</v>
      </c>
      <c r="C134" s="12" t="s">
        <v>19</v>
      </c>
      <c r="D134" s="12">
        <v>0.06</v>
      </c>
      <c r="E134">
        <v>413.70100000000002</v>
      </c>
      <c r="F134" s="87">
        <f t="shared" si="36"/>
        <v>12.868956081807866</v>
      </c>
      <c r="G134" s="72">
        <v>466.94</v>
      </c>
      <c r="H134" s="75">
        <f t="shared" si="40"/>
        <v>24.82206</v>
      </c>
      <c r="I134" s="13">
        <f t="shared" si="37"/>
        <v>28.016399999999997</v>
      </c>
      <c r="J134" s="14">
        <f t="shared" si="38"/>
        <v>5.6032799999999998</v>
      </c>
      <c r="K134" s="15">
        <f t="shared" si="39"/>
        <v>33.619679999999995</v>
      </c>
    </row>
    <row r="135" spans="1:11" ht="19.5" thickBot="1">
      <c r="A135" s="28">
        <f t="shared" si="41"/>
        <v>10</v>
      </c>
      <c r="B135" s="12" t="s">
        <v>145</v>
      </c>
      <c r="C135" s="12" t="s">
        <v>19</v>
      </c>
      <c r="D135" s="12">
        <v>0.06</v>
      </c>
      <c r="E135">
        <v>398.82100000000003</v>
      </c>
      <c r="F135" s="87">
        <f t="shared" si="36"/>
        <v>12.707204485220174</v>
      </c>
      <c r="G135" s="72">
        <v>449.5</v>
      </c>
      <c r="H135" s="75">
        <f t="shared" si="40"/>
        <v>23.929259999999999</v>
      </c>
      <c r="I135" s="13">
        <f t="shared" si="37"/>
        <v>26.97</v>
      </c>
      <c r="J135" s="14">
        <f t="shared" si="38"/>
        <v>5.3940000000000001</v>
      </c>
      <c r="K135" s="15">
        <f t="shared" si="39"/>
        <v>32.363999999999997</v>
      </c>
    </row>
    <row r="136" spans="1:11" ht="19.5" thickBot="1">
      <c r="A136" s="28">
        <f t="shared" si="41"/>
        <v>11</v>
      </c>
      <c r="B136" s="12" t="s">
        <v>146</v>
      </c>
      <c r="C136" s="12" t="s">
        <v>19</v>
      </c>
      <c r="D136" s="12">
        <v>0.06</v>
      </c>
      <c r="E136" s="16">
        <v>417.55900000000003</v>
      </c>
      <c r="F136" s="87">
        <f t="shared" si="36"/>
        <v>12.843933432161677</v>
      </c>
      <c r="G136" s="72">
        <v>471.19</v>
      </c>
      <c r="H136" s="75">
        <f t="shared" si="40"/>
        <v>25.053540000000002</v>
      </c>
      <c r="I136" s="13">
        <f t="shared" si="37"/>
        <v>28.2714</v>
      </c>
      <c r="J136" s="14">
        <f t="shared" si="38"/>
        <v>5.65428</v>
      </c>
      <c r="K136" s="15">
        <f t="shared" si="39"/>
        <v>33.92568</v>
      </c>
    </row>
    <row r="137" spans="1:11" ht="19.5" thickBot="1">
      <c r="A137" s="29">
        <f t="shared" si="41"/>
        <v>12</v>
      </c>
      <c r="B137" s="19" t="s">
        <v>147</v>
      </c>
      <c r="C137" s="19" t="s">
        <v>19</v>
      </c>
      <c r="D137" s="19">
        <v>0.06</v>
      </c>
      <c r="E137" s="99">
        <v>418.37400000000002</v>
      </c>
      <c r="F137" s="98">
        <f t="shared" si="36"/>
        <v>12.836839765377377</v>
      </c>
      <c r="G137" s="72">
        <v>472.08</v>
      </c>
      <c r="H137" s="75">
        <f t="shared" si="40"/>
        <v>25.102440000000001</v>
      </c>
      <c r="I137" s="20">
        <f t="shared" si="37"/>
        <v>28.3248</v>
      </c>
      <c r="J137" s="21">
        <f t="shared" si="38"/>
        <v>5.6649599999999998</v>
      </c>
      <c r="K137" s="22">
        <f t="shared" si="39"/>
        <v>33.989759999999997</v>
      </c>
    </row>
    <row r="138" spans="1:11" ht="15">
      <c r="A138" s="28"/>
      <c r="B138" s="158" t="s">
        <v>197</v>
      </c>
      <c r="C138" s="129"/>
      <c r="D138" s="129"/>
      <c r="E138" s="129"/>
      <c r="F138" s="129"/>
      <c r="G138" s="129"/>
      <c r="H138" s="129"/>
      <c r="I138" s="129"/>
      <c r="J138" s="129"/>
      <c r="K138" s="159"/>
    </row>
    <row r="139" spans="1:11" ht="19.5" thickBot="1">
      <c r="A139" s="29">
        <v>1</v>
      </c>
      <c r="B139" s="19" t="s">
        <v>136</v>
      </c>
      <c r="C139" s="19" t="s">
        <v>19</v>
      </c>
      <c r="D139" s="19">
        <v>0.05</v>
      </c>
      <c r="E139" s="97">
        <v>267.298</v>
      </c>
      <c r="F139" s="98">
        <f t="shared" si="36"/>
        <v>14.362995607898313</v>
      </c>
      <c r="G139" s="71">
        <v>305.69</v>
      </c>
      <c r="H139" s="79">
        <f>E139*D139</f>
        <v>13.3649</v>
      </c>
      <c r="I139" s="20">
        <f t="shared" ref="I139" si="42">G139*D139</f>
        <v>15.284500000000001</v>
      </c>
      <c r="J139" s="21">
        <f t="shared" ref="J139" si="43">I139*20/100</f>
        <v>3.0569000000000006</v>
      </c>
      <c r="K139" s="22">
        <f t="shared" ref="K139" si="44">I139+J139</f>
        <v>18.3414</v>
      </c>
    </row>
    <row r="140" spans="1:11">
      <c r="A140" s="61"/>
      <c r="B140" s="105"/>
      <c r="C140" s="105"/>
      <c r="D140" s="105"/>
      <c r="E140" s="106"/>
      <c r="F140" s="107"/>
      <c r="G140" s="108"/>
      <c r="H140" s="109"/>
      <c r="I140" s="108"/>
      <c r="J140" s="110"/>
      <c r="K140" s="111"/>
    </row>
    <row r="141" spans="1:11">
      <c r="A141" s="11">
        <v>1</v>
      </c>
      <c r="B141" s="12" t="s">
        <v>198</v>
      </c>
      <c r="C141" s="12" t="s">
        <v>19</v>
      </c>
      <c r="D141" s="12">
        <v>0.08</v>
      </c>
      <c r="E141" s="59">
        <v>256.40300000000002</v>
      </c>
      <c r="F141" s="87">
        <f t="shared" si="36"/>
        <v>7.2569353712709841</v>
      </c>
      <c r="G141" s="13">
        <v>275.01</v>
      </c>
      <c r="H141" s="74"/>
      <c r="I141" s="13">
        <f t="shared" ref="I141:I160" si="45">G141*D141</f>
        <v>22.000799999999998</v>
      </c>
      <c r="J141" s="14">
        <f t="shared" ref="J141:J160" si="46">I141*20/100</f>
        <v>4.4001599999999996</v>
      </c>
      <c r="K141" s="15">
        <f t="shared" ref="K141:K160" si="47">I141+J141</f>
        <v>26.400959999999998</v>
      </c>
    </row>
    <row r="142" spans="1:11" ht="8.25" customHeight="1">
      <c r="A142" s="11"/>
      <c r="B142" s="12"/>
      <c r="C142" s="12"/>
      <c r="D142" s="12"/>
      <c r="E142" s="59"/>
      <c r="F142" s="87"/>
      <c r="G142" s="13"/>
      <c r="H142" s="74"/>
      <c r="I142" s="13"/>
      <c r="J142" s="14"/>
      <c r="K142" s="15"/>
    </row>
    <row r="143" spans="1:11">
      <c r="A143" s="11">
        <v>1</v>
      </c>
      <c r="B143" s="12" t="s">
        <v>199</v>
      </c>
      <c r="C143" s="12" t="s">
        <v>19</v>
      </c>
      <c r="D143" s="12">
        <v>0.08</v>
      </c>
      <c r="E143" s="59">
        <v>256.40300000000002</v>
      </c>
      <c r="F143" s="87">
        <f t="shared" si="36"/>
        <v>7.2569353712709841</v>
      </c>
      <c r="G143" s="13">
        <v>275.01</v>
      </c>
      <c r="H143" s="74"/>
      <c r="I143" s="13">
        <f t="shared" si="45"/>
        <v>22.000799999999998</v>
      </c>
      <c r="J143" s="14">
        <f t="shared" si="46"/>
        <v>4.4001599999999996</v>
      </c>
      <c r="K143" s="15">
        <f t="shared" si="47"/>
        <v>26.400959999999998</v>
      </c>
    </row>
    <row r="144" spans="1:11">
      <c r="A144" s="11">
        <v>2</v>
      </c>
      <c r="B144" s="113" t="s">
        <v>200</v>
      </c>
      <c r="C144" s="12" t="s">
        <v>19</v>
      </c>
      <c r="D144" s="12">
        <v>0.08</v>
      </c>
      <c r="E144" s="59">
        <v>269.85000000000002</v>
      </c>
      <c r="F144" s="87">
        <f t="shared" si="36"/>
        <v>13.488975356679632</v>
      </c>
      <c r="G144" s="13">
        <v>306.25</v>
      </c>
      <c r="H144" s="74"/>
      <c r="I144" s="13">
        <f t="shared" si="45"/>
        <v>24.5</v>
      </c>
      <c r="J144" s="14">
        <f t="shared" si="46"/>
        <v>4.9000000000000004</v>
      </c>
      <c r="K144" s="15">
        <f t="shared" si="47"/>
        <v>29.4</v>
      </c>
    </row>
    <row r="145" spans="1:11">
      <c r="A145" s="11">
        <v>3</v>
      </c>
      <c r="B145" s="113" t="s">
        <v>201</v>
      </c>
      <c r="C145" s="12" t="s">
        <v>19</v>
      </c>
      <c r="D145" s="12">
        <v>0.08</v>
      </c>
      <c r="E145" s="59">
        <v>286.32299999999998</v>
      </c>
      <c r="F145" s="87">
        <f t="shared" si="36"/>
        <v>4.2389189831064868</v>
      </c>
      <c r="G145" s="13">
        <v>298.45999999999998</v>
      </c>
      <c r="H145" s="74"/>
      <c r="I145" s="13">
        <f t="shared" si="45"/>
        <v>23.876799999999999</v>
      </c>
      <c r="J145" s="14">
        <f t="shared" si="46"/>
        <v>4.77536</v>
      </c>
      <c r="K145" s="15">
        <f t="shared" si="47"/>
        <v>28.652159999999999</v>
      </c>
    </row>
    <row r="146" spans="1:11">
      <c r="A146" s="11">
        <v>4</v>
      </c>
      <c r="B146" s="113" t="s">
        <v>202</v>
      </c>
      <c r="C146" s="12" t="s">
        <v>19</v>
      </c>
      <c r="D146" s="12">
        <v>0.08</v>
      </c>
      <c r="E146" s="59">
        <v>390.00299999999999</v>
      </c>
      <c r="F146" s="87">
        <f t="shared" si="36"/>
        <v>3.37099971025863</v>
      </c>
      <c r="G146" s="13">
        <v>403.15</v>
      </c>
      <c r="H146" s="74"/>
      <c r="I146" s="13">
        <f t="shared" si="45"/>
        <v>32.251999999999995</v>
      </c>
      <c r="J146" s="14">
        <f t="shared" si="46"/>
        <v>6.4503999999999992</v>
      </c>
      <c r="K146" s="15">
        <f t="shared" si="47"/>
        <v>38.702399999999997</v>
      </c>
    </row>
    <row r="147" spans="1:11">
      <c r="A147" s="11">
        <v>5</v>
      </c>
      <c r="B147" s="113" t="s">
        <v>203</v>
      </c>
      <c r="C147" s="12" t="s">
        <v>19</v>
      </c>
      <c r="D147" s="12">
        <v>0.08</v>
      </c>
      <c r="E147" s="59">
        <v>373.51900000000001</v>
      </c>
      <c r="F147" s="87">
        <f t="shared" si="36"/>
        <v>7.3733866282571938</v>
      </c>
      <c r="G147" s="13">
        <v>401.06</v>
      </c>
      <c r="H147" s="74"/>
      <c r="I147" s="13">
        <f t="shared" si="45"/>
        <v>32.084800000000001</v>
      </c>
      <c r="J147" s="14">
        <f t="shared" si="46"/>
        <v>6.4169600000000004</v>
      </c>
      <c r="K147" s="15">
        <f t="shared" si="47"/>
        <v>38.501760000000004</v>
      </c>
    </row>
    <row r="148" spans="1:11" ht="6.75" customHeight="1">
      <c r="A148" s="11"/>
      <c r="B148" s="112"/>
      <c r="C148" s="12"/>
      <c r="D148" s="12"/>
      <c r="E148" s="59"/>
      <c r="F148" s="87"/>
      <c r="G148" s="13"/>
      <c r="H148" s="74"/>
      <c r="I148" s="13"/>
      <c r="J148" s="14"/>
      <c r="K148" s="15"/>
    </row>
    <row r="149" spans="1:11">
      <c r="A149" s="11">
        <v>1</v>
      </c>
      <c r="B149" s="112" t="s">
        <v>204</v>
      </c>
      <c r="C149" s="12" t="s">
        <v>19</v>
      </c>
      <c r="D149" s="12">
        <v>0.08</v>
      </c>
      <c r="E149" s="59">
        <v>256.40300000000002</v>
      </c>
      <c r="F149" s="87">
        <f t="shared" si="36"/>
        <v>7.2569353712709841</v>
      </c>
      <c r="G149" s="13">
        <v>275.01</v>
      </c>
      <c r="H149" s="74"/>
      <c r="I149" s="13">
        <f t="shared" si="45"/>
        <v>22.000799999999998</v>
      </c>
      <c r="J149" s="14">
        <f t="shared" si="46"/>
        <v>4.4001599999999996</v>
      </c>
      <c r="K149" s="15">
        <f t="shared" si="47"/>
        <v>26.400959999999998</v>
      </c>
    </row>
    <row r="150" spans="1:11">
      <c r="A150" s="11">
        <v>2</v>
      </c>
      <c r="B150" s="113" t="s">
        <v>205</v>
      </c>
      <c r="C150" s="12" t="s">
        <v>19</v>
      </c>
      <c r="D150" s="12">
        <v>0.08</v>
      </c>
      <c r="E150" s="59">
        <v>299.77800000000002</v>
      </c>
      <c r="F150" s="87">
        <f t="shared" si="36"/>
        <v>13.724155875347762</v>
      </c>
      <c r="G150" s="13">
        <v>340.92</v>
      </c>
      <c r="H150" s="74"/>
      <c r="I150" s="13">
        <f t="shared" si="45"/>
        <v>27.273600000000002</v>
      </c>
      <c r="J150" s="14">
        <f t="shared" si="46"/>
        <v>5.45472</v>
      </c>
      <c r="K150" s="15">
        <f t="shared" si="47"/>
        <v>32.728320000000004</v>
      </c>
    </row>
    <row r="151" spans="1:11">
      <c r="A151" s="11">
        <v>3</v>
      </c>
      <c r="B151" s="113" t="s">
        <v>206</v>
      </c>
      <c r="C151" s="12" t="s">
        <v>19</v>
      </c>
      <c r="D151" s="12">
        <v>0.08</v>
      </c>
      <c r="E151" s="59">
        <v>285.613</v>
      </c>
      <c r="F151" s="87">
        <f t="shared" si="36"/>
        <v>5.5169057430859141</v>
      </c>
      <c r="G151" s="13">
        <v>301.37</v>
      </c>
      <c r="H151" s="74"/>
      <c r="I151" s="13">
        <f t="shared" si="45"/>
        <v>24.1096</v>
      </c>
      <c r="J151" s="14">
        <f t="shared" si="46"/>
        <v>4.8219200000000004</v>
      </c>
      <c r="K151" s="15">
        <f t="shared" si="47"/>
        <v>28.931519999999999</v>
      </c>
    </row>
    <row r="152" spans="1:11" ht="6.75" customHeight="1">
      <c r="A152" s="11"/>
      <c r="B152" s="113"/>
      <c r="C152" s="12"/>
      <c r="D152" s="12"/>
      <c r="E152" s="59"/>
      <c r="F152" s="87"/>
      <c r="G152" s="13"/>
      <c r="H152" s="74"/>
      <c r="I152" s="13"/>
      <c r="J152" s="14"/>
      <c r="K152" s="15"/>
    </row>
    <row r="153" spans="1:11">
      <c r="A153" s="11">
        <v>1</v>
      </c>
      <c r="B153" s="113" t="s">
        <v>207</v>
      </c>
      <c r="C153" s="12" t="s">
        <v>19</v>
      </c>
      <c r="D153" s="12">
        <v>0.08</v>
      </c>
      <c r="E153" s="59">
        <v>256.40300000000002</v>
      </c>
      <c r="F153" s="87">
        <f t="shared" si="36"/>
        <v>7.2569353712709841</v>
      </c>
      <c r="G153" s="13">
        <v>275.01</v>
      </c>
      <c r="H153" s="74"/>
      <c r="I153" s="13">
        <f t="shared" si="45"/>
        <v>22.000799999999998</v>
      </c>
      <c r="J153" s="14">
        <f t="shared" si="46"/>
        <v>4.4001599999999996</v>
      </c>
      <c r="K153" s="15">
        <f t="shared" si="47"/>
        <v>26.400959999999998</v>
      </c>
    </row>
    <row r="154" spans="1:11">
      <c r="A154" s="11">
        <v>2</v>
      </c>
      <c r="B154" s="113" t="s">
        <v>208</v>
      </c>
      <c r="C154" s="12" t="s">
        <v>19</v>
      </c>
      <c r="D154" s="12">
        <v>0.08</v>
      </c>
      <c r="E154" s="59">
        <v>279.77300000000002</v>
      </c>
      <c r="F154" s="87">
        <f t="shared" si="36"/>
        <v>7.7409185303799717</v>
      </c>
      <c r="G154" s="13">
        <v>301.43</v>
      </c>
      <c r="H154" s="74"/>
      <c r="I154" s="13">
        <f t="shared" si="45"/>
        <v>24.1144</v>
      </c>
      <c r="J154" s="14">
        <f t="shared" si="46"/>
        <v>4.8228800000000005</v>
      </c>
      <c r="K154" s="15">
        <f t="shared" si="47"/>
        <v>28.937280000000001</v>
      </c>
    </row>
    <row r="155" spans="1:11">
      <c r="A155" s="11">
        <v>3</v>
      </c>
      <c r="B155" s="113" t="s">
        <v>209</v>
      </c>
      <c r="C155" s="12" t="s">
        <v>19</v>
      </c>
      <c r="D155" s="12">
        <v>0.08</v>
      </c>
      <c r="E155" s="59">
        <v>282.87599999999998</v>
      </c>
      <c r="F155" s="87">
        <f t="shared" si="36"/>
        <v>8.2665196057636621</v>
      </c>
      <c r="G155" s="13">
        <v>306.26</v>
      </c>
      <c r="H155" s="74"/>
      <c r="I155" s="13">
        <f t="shared" si="45"/>
        <v>24.500799999999998</v>
      </c>
      <c r="J155" s="14">
        <f t="shared" si="46"/>
        <v>4.9001599999999996</v>
      </c>
      <c r="K155" s="15">
        <f t="shared" si="47"/>
        <v>29.400959999999998</v>
      </c>
    </row>
    <row r="156" spans="1:11">
      <c r="A156" s="11">
        <v>4</v>
      </c>
      <c r="B156" s="113" t="s">
        <v>210</v>
      </c>
      <c r="C156" s="12" t="s">
        <v>19</v>
      </c>
      <c r="D156" s="12">
        <v>0.08</v>
      </c>
      <c r="E156" s="59">
        <v>375.56299999999999</v>
      </c>
      <c r="F156" s="87">
        <f t="shared" si="36"/>
        <v>7.3401799431786401</v>
      </c>
      <c r="G156" s="13">
        <v>403.13</v>
      </c>
      <c r="H156" s="74"/>
      <c r="I156" s="13">
        <f t="shared" si="45"/>
        <v>32.250399999999999</v>
      </c>
      <c r="J156" s="14">
        <f t="shared" si="46"/>
        <v>6.4500800000000007</v>
      </c>
      <c r="K156" s="15">
        <f t="shared" si="47"/>
        <v>38.700479999999999</v>
      </c>
    </row>
    <row r="157" spans="1:11">
      <c r="A157" s="11">
        <v>5</v>
      </c>
      <c r="B157" s="113" t="s">
        <v>211</v>
      </c>
      <c r="C157" s="12" t="s">
        <v>19</v>
      </c>
      <c r="D157" s="12">
        <v>0.08</v>
      </c>
      <c r="E157" s="59">
        <v>373.51900000000001</v>
      </c>
      <c r="F157" s="87">
        <f t="shared" si="36"/>
        <v>7.3733866282571938</v>
      </c>
      <c r="G157" s="13">
        <v>401.06</v>
      </c>
      <c r="H157" s="74"/>
      <c r="I157" s="13">
        <f t="shared" si="45"/>
        <v>32.084800000000001</v>
      </c>
      <c r="J157" s="14">
        <f t="shared" si="46"/>
        <v>6.4169600000000004</v>
      </c>
      <c r="K157" s="15">
        <f t="shared" si="47"/>
        <v>38.501760000000004</v>
      </c>
    </row>
    <row r="158" spans="1:11" ht="6.75" customHeight="1">
      <c r="A158" s="11"/>
      <c r="B158" s="113"/>
      <c r="C158" s="12"/>
      <c r="D158" s="12"/>
      <c r="E158" s="59"/>
      <c r="F158" s="87"/>
      <c r="G158" s="13"/>
      <c r="H158" s="74"/>
      <c r="I158" s="13"/>
      <c r="J158" s="14"/>
      <c r="K158" s="15"/>
    </row>
    <row r="159" spans="1:11">
      <c r="A159" s="11">
        <v>1</v>
      </c>
      <c r="B159" s="113" t="s">
        <v>212</v>
      </c>
      <c r="C159" s="12" t="s">
        <v>19</v>
      </c>
      <c r="D159" s="12">
        <v>0.08</v>
      </c>
      <c r="E159" s="59">
        <v>256.40300000000002</v>
      </c>
      <c r="F159" s="87">
        <f t="shared" si="36"/>
        <v>7.2374348194053795</v>
      </c>
      <c r="G159" s="13">
        <v>274.95999999999998</v>
      </c>
      <c r="H159" s="74"/>
      <c r="I159" s="13">
        <f t="shared" si="45"/>
        <v>21.9968</v>
      </c>
      <c r="J159" s="14">
        <f t="shared" si="46"/>
        <v>4.3993600000000006</v>
      </c>
      <c r="K159" s="15">
        <f t="shared" si="47"/>
        <v>26.396160000000002</v>
      </c>
    </row>
    <row r="160" spans="1:11">
      <c r="A160" s="11">
        <v>2</v>
      </c>
      <c r="B160" s="113" t="s">
        <v>213</v>
      </c>
      <c r="C160" s="12" t="s">
        <v>19</v>
      </c>
      <c r="D160" s="12">
        <v>0.08</v>
      </c>
      <c r="E160" s="59">
        <v>279.77300000000002</v>
      </c>
      <c r="F160" s="87">
        <f t="shared" si="36"/>
        <v>7.7409185303799717</v>
      </c>
      <c r="G160" s="13">
        <v>301.43</v>
      </c>
      <c r="H160" s="74"/>
      <c r="I160" s="13">
        <f t="shared" si="45"/>
        <v>24.1144</v>
      </c>
      <c r="J160" s="14">
        <f t="shared" si="46"/>
        <v>4.8228800000000005</v>
      </c>
      <c r="K160" s="15">
        <f t="shared" si="47"/>
        <v>28.937280000000001</v>
      </c>
    </row>
    <row r="161" spans="1:11" ht="6.75" customHeight="1" thickBot="1">
      <c r="A161" s="29"/>
      <c r="B161" s="30"/>
      <c r="C161" s="30"/>
      <c r="D161" s="31"/>
      <c r="E161" s="86"/>
      <c r="F161" s="94"/>
      <c r="G161" s="32"/>
      <c r="H161" s="80"/>
      <c r="I161" s="32"/>
      <c r="J161" s="33"/>
      <c r="K161" s="34"/>
    </row>
    <row r="163" spans="1:11" ht="9.75" customHeight="1"/>
    <row r="164" spans="1:11" ht="33" customHeight="1">
      <c r="A164" s="116" t="s">
        <v>149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</row>
  </sheetData>
  <sheetProtection password="EA23" sheet="1" formatCells="0" formatColumns="0" formatRows="0" insertColumns="0" insertRows="0" insertHyperlinks="0" deleteColumns="0" deleteRows="0" sort="0" autoFilter="0" pivotTables="0"/>
  <mergeCells count="23">
    <mergeCell ref="B125:K125"/>
    <mergeCell ref="B138:K138"/>
    <mergeCell ref="G5:G6"/>
    <mergeCell ref="I5:K5"/>
    <mergeCell ref="A7:K7"/>
    <mergeCell ref="A12:K12"/>
    <mergeCell ref="A5:A6"/>
    <mergeCell ref="B5:B6"/>
    <mergeCell ref="C5:C6"/>
    <mergeCell ref="D5:D6"/>
    <mergeCell ref="E5:E6"/>
    <mergeCell ref="A1:K1"/>
    <mergeCell ref="A2:K2"/>
    <mergeCell ref="B3:K3"/>
    <mergeCell ref="G4:K4"/>
    <mergeCell ref="H5:H6"/>
    <mergeCell ref="A16:K16"/>
    <mergeCell ref="A20:K20"/>
    <mergeCell ref="A164:K164"/>
    <mergeCell ref="B61:K61"/>
    <mergeCell ref="B66:K66"/>
    <mergeCell ref="B119:K119"/>
    <mergeCell ref="B121:K121"/>
  </mergeCells>
  <pageMargins left="0.43307086614173229" right="0.19685039370078741" top="0.27559055118110237" bottom="0.27559055118110237" header="0.23622047244094491" footer="0.23622047244094491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5"/>
  <sheetViews>
    <sheetView topLeftCell="A84" workbookViewId="0">
      <selection activeCell="F85" sqref="F85:F123"/>
    </sheetView>
  </sheetViews>
  <sheetFormatPr defaultRowHeight="15"/>
  <cols>
    <col min="3" max="3" width="65.28515625" customWidth="1"/>
  </cols>
  <sheetData>
    <row r="1" spans="1:7">
      <c r="A1" t="s">
        <v>345</v>
      </c>
      <c r="B1" t="s">
        <v>344</v>
      </c>
      <c r="C1" t="s">
        <v>343</v>
      </c>
    </row>
    <row r="2" spans="1:7">
      <c r="A2" t="s">
        <v>342</v>
      </c>
      <c r="B2" t="s">
        <v>341</v>
      </c>
      <c r="C2" t="s">
        <v>340</v>
      </c>
      <c r="D2" t="s">
        <v>339</v>
      </c>
      <c r="E2" t="s">
        <v>338</v>
      </c>
    </row>
    <row r="3" spans="1:7">
      <c r="A3" t="s">
        <v>337</v>
      </c>
      <c r="B3" t="s">
        <v>336</v>
      </c>
      <c r="C3" t="s">
        <v>335</v>
      </c>
      <c r="D3" t="s">
        <v>334</v>
      </c>
      <c r="F3" t="s">
        <v>333</v>
      </c>
      <c r="G3" t="s">
        <v>332</v>
      </c>
    </row>
    <row r="4" spans="1:7">
      <c r="F4" t="s">
        <v>331</v>
      </c>
      <c r="G4" t="s">
        <v>330</v>
      </c>
    </row>
    <row r="6" spans="1:7">
      <c r="C6" t="s">
        <v>329</v>
      </c>
      <c r="D6" t="s">
        <v>328</v>
      </c>
      <c r="E6" t="s">
        <v>327</v>
      </c>
      <c r="F6" t="s">
        <v>326</v>
      </c>
    </row>
    <row r="7" spans="1:7">
      <c r="A7" t="s">
        <v>309</v>
      </c>
      <c r="B7" t="s">
        <v>308</v>
      </c>
      <c r="C7" t="s">
        <v>307</v>
      </c>
      <c r="D7" t="s">
        <v>306</v>
      </c>
      <c r="E7" t="s">
        <v>305</v>
      </c>
      <c r="F7" t="s">
        <v>304</v>
      </c>
      <c r="G7" t="s">
        <v>304</v>
      </c>
    </row>
    <row r="8" spans="1:7">
      <c r="A8" t="s">
        <v>325</v>
      </c>
      <c r="B8" t="s">
        <v>324</v>
      </c>
      <c r="C8" t="s">
        <v>323</v>
      </c>
      <c r="D8" t="s">
        <v>322</v>
      </c>
      <c r="E8" t="s">
        <v>321</v>
      </c>
      <c r="F8" t="s">
        <v>320</v>
      </c>
      <c r="G8" t="s">
        <v>319</v>
      </c>
    </row>
    <row r="9" spans="1:7">
      <c r="A9" t="s">
        <v>318</v>
      </c>
      <c r="B9" t="s">
        <v>311</v>
      </c>
      <c r="C9" t="s">
        <v>317</v>
      </c>
      <c r="D9" t="s">
        <v>316</v>
      </c>
      <c r="E9" t="s">
        <v>315</v>
      </c>
      <c r="F9" t="s">
        <v>314</v>
      </c>
      <c r="G9" t="s">
        <v>313</v>
      </c>
    </row>
    <row r="10" spans="1:7">
      <c r="B10" t="s">
        <v>311</v>
      </c>
      <c r="C10" t="s">
        <v>311</v>
      </c>
      <c r="D10" t="s">
        <v>312</v>
      </c>
      <c r="E10" t="s">
        <v>311</v>
      </c>
      <c r="F10" t="s">
        <v>310</v>
      </c>
    </row>
    <row r="11" spans="1:7">
      <c r="A11" t="s">
        <v>309</v>
      </c>
      <c r="B11" t="s">
        <v>308</v>
      </c>
      <c r="C11" t="s">
        <v>307</v>
      </c>
      <c r="D11" t="s">
        <v>306</v>
      </c>
      <c r="E11" t="s">
        <v>305</v>
      </c>
      <c r="F11" t="s">
        <v>304</v>
      </c>
      <c r="G11" t="s">
        <v>304</v>
      </c>
    </row>
    <row r="12" spans="1:7">
      <c r="C12" t="s">
        <v>17</v>
      </c>
    </row>
    <row r="13" spans="1:7">
      <c r="A13">
        <v>1</v>
      </c>
      <c r="B13">
        <v>51003</v>
      </c>
      <c r="C13" t="s">
        <v>18</v>
      </c>
      <c r="D13" t="s">
        <v>19</v>
      </c>
      <c r="E13">
        <v>4.2000000000000003E-2</v>
      </c>
      <c r="F13">
        <v>239.804</v>
      </c>
      <c r="G13">
        <v>268.58</v>
      </c>
    </row>
    <row r="14" spans="1:7">
      <c r="A14">
        <v>2</v>
      </c>
      <c r="B14">
        <v>51004</v>
      </c>
      <c r="C14" t="s">
        <v>20</v>
      </c>
      <c r="D14" t="s">
        <v>19</v>
      </c>
      <c r="E14">
        <v>3.3000000000000002E-2</v>
      </c>
      <c r="F14">
        <v>240.941</v>
      </c>
      <c r="G14">
        <v>269.85000000000002</v>
      </c>
    </row>
    <row r="15" spans="1:7">
      <c r="A15">
        <v>3</v>
      </c>
      <c r="B15">
        <v>51005</v>
      </c>
      <c r="C15" t="s">
        <v>21</v>
      </c>
      <c r="D15" t="s">
        <v>19</v>
      </c>
      <c r="E15">
        <v>3.2000000000000001E-2</v>
      </c>
      <c r="F15">
        <v>241.06299999999999</v>
      </c>
      <c r="G15">
        <v>269.99</v>
      </c>
    </row>
    <row r="16" spans="1:7">
      <c r="A16">
        <v>4</v>
      </c>
      <c r="B16">
        <v>51006</v>
      </c>
      <c r="C16" t="s">
        <v>22</v>
      </c>
      <c r="D16" t="s">
        <v>19</v>
      </c>
      <c r="E16">
        <v>3.5999999999999997E-2</v>
      </c>
      <c r="F16">
        <v>240.53200000000001</v>
      </c>
      <c r="G16">
        <v>269.39999999999998</v>
      </c>
    </row>
    <row r="17" spans="1:7">
      <c r="C17" t="s">
        <v>23</v>
      </c>
    </row>
    <row r="18" spans="1:7">
      <c r="A18">
        <v>5</v>
      </c>
      <c r="B18">
        <v>40001</v>
      </c>
      <c r="C18" t="s">
        <v>24</v>
      </c>
      <c r="D18" t="s">
        <v>19</v>
      </c>
      <c r="E18">
        <v>1.6E-2</v>
      </c>
      <c r="F18">
        <v>269.827</v>
      </c>
      <c r="G18">
        <v>302.20999999999998</v>
      </c>
    </row>
    <row r="19" spans="1:7">
      <c r="A19">
        <v>6</v>
      </c>
      <c r="B19">
        <v>40002</v>
      </c>
      <c r="C19" t="s">
        <v>25</v>
      </c>
      <c r="D19" t="s">
        <v>19</v>
      </c>
      <c r="E19">
        <v>1.2999999999999999E-2</v>
      </c>
      <c r="F19">
        <v>268.53699999999998</v>
      </c>
      <c r="G19">
        <v>300.76</v>
      </c>
    </row>
    <row r="20" spans="1:7">
      <c r="A20">
        <v>7</v>
      </c>
      <c r="B20">
        <v>40003</v>
      </c>
      <c r="C20" t="s">
        <v>26</v>
      </c>
      <c r="D20" t="s">
        <v>19</v>
      </c>
      <c r="E20">
        <v>1.2999999999999999E-2</v>
      </c>
      <c r="F20">
        <v>270.74</v>
      </c>
      <c r="G20">
        <v>303.23</v>
      </c>
    </row>
    <row r="21" spans="1:7">
      <c r="C21" t="s">
        <v>303</v>
      </c>
    </row>
    <row r="22" spans="1:7">
      <c r="A22">
        <v>8</v>
      </c>
      <c r="B22">
        <v>50010</v>
      </c>
      <c r="C22" t="s">
        <v>302</v>
      </c>
      <c r="D22" t="s">
        <v>19</v>
      </c>
      <c r="E22">
        <v>0.08</v>
      </c>
      <c r="F22">
        <v>261.428</v>
      </c>
      <c r="G22">
        <v>292.8</v>
      </c>
    </row>
    <row r="23" spans="1:7">
      <c r="A23">
        <v>9</v>
      </c>
      <c r="B23">
        <v>50011</v>
      </c>
      <c r="C23" t="s">
        <v>72</v>
      </c>
      <c r="D23" t="s">
        <v>19</v>
      </c>
      <c r="E23">
        <v>0.08</v>
      </c>
      <c r="F23">
        <v>261.428</v>
      </c>
      <c r="G23">
        <v>292.8</v>
      </c>
    </row>
    <row r="24" spans="1:7">
      <c r="A24">
        <v>10</v>
      </c>
      <c r="B24">
        <v>50012</v>
      </c>
      <c r="C24" t="s">
        <v>73</v>
      </c>
      <c r="D24" t="s">
        <v>19</v>
      </c>
      <c r="E24">
        <v>0.08</v>
      </c>
      <c r="F24">
        <v>271.62099999999998</v>
      </c>
      <c r="G24">
        <v>304.22000000000003</v>
      </c>
    </row>
    <row r="25" spans="1:7">
      <c r="A25">
        <v>11</v>
      </c>
      <c r="B25">
        <v>50013</v>
      </c>
      <c r="C25" t="s">
        <v>74</v>
      </c>
      <c r="D25" t="s">
        <v>19</v>
      </c>
      <c r="E25">
        <v>0.08</v>
      </c>
      <c r="F25">
        <v>273.62599999999998</v>
      </c>
      <c r="G25">
        <v>306.45999999999998</v>
      </c>
    </row>
    <row r="26" spans="1:7">
      <c r="A26">
        <v>12</v>
      </c>
      <c r="B26">
        <v>50014</v>
      </c>
      <c r="C26" t="s">
        <v>75</v>
      </c>
      <c r="D26" t="s">
        <v>19</v>
      </c>
      <c r="E26">
        <v>0.08</v>
      </c>
      <c r="F26">
        <v>275.63099999999997</v>
      </c>
      <c r="G26">
        <v>308.70999999999998</v>
      </c>
    </row>
    <row r="27" spans="1:7">
      <c r="A27">
        <v>13</v>
      </c>
      <c r="B27">
        <v>50015</v>
      </c>
      <c r="C27" t="s">
        <v>77</v>
      </c>
      <c r="D27" t="s">
        <v>19</v>
      </c>
      <c r="E27">
        <v>0.08</v>
      </c>
      <c r="F27">
        <v>286.91199999999998</v>
      </c>
      <c r="G27">
        <v>321.33999999999997</v>
      </c>
    </row>
    <row r="28" spans="1:7">
      <c r="A28">
        <v>14</v>
      </c>
      <c r="B28">
        <v>50016</v>
      </c>
      <c r="C28" t="s">
        <v>78</v>
      </c>
      <c r="D28" t="s">
        <v>19</v>
      </c>
      <c r="E28">
        <v>0.08</v>
      </c>
      <c r="F28">
        <v>299.30900000000003</v>
      </c>
      <c r="G28">
        <v>335.23</v>
      </c>
    </row>
    <row r="29" spans="1:7">
      <c r="A29">
        <v>15</v>
      </c>
      <c r="B29">
        <v>50017</v>
      </c>
      <c r="C29" t="s">
        <v>79</v>
      </c>
      <c r="D29" t="s">
        <v>19</v>
      </c>
      <c r="E29">
        <v>0.08</v>
      </c>
      <c r="F29">
        <v>301.709</v>
      </c>
      <c r="G29">
        <v>337.91</v>
      </c>
    </row>
    <row r="30" spans="1:7">
      <c r="A30">
        <v>16</v>
      </c>
      <c r="B30">
        <v>50018</v>
      </c>
      <c r="C30" t="s">
        <v>80</v>
      </c>
      <c r="D30" t="s">
        <v>19</v>
      </c>
      <c r="E30">
        <v>0.08</v>
      </c>
      <c r="F30">
        <v>304.166</v>
      </c>
      <c r="G30">
        <v>340.67</v>
      </c>
    </row>
    <row r="31" spans="1:7">
      <c r="A31">
        <v>17</v>
      </c>
      <c r="B31">
        <v>50019</v>
      </c>
      <c r="C31" t="s">
        <v>81</v>
      </c>
      <c r="D31" t="s">
        <v>19</v>
      </c>
      <c r="E31">
        <v>0.08</v>
      </c>
      <c r="F31">
        <v>289.476</v>
      </c>
      <c r="G31">
        <v>324.20999999999998</v>
      </c>
    </row>
    <row r="32" spans="1:7">
      <c r="A32">
        <v>18</v>
      </c>
      <c r="B32">
        <v>50020</v>
      </c>
      <c r="C32" t="s">
        <v>82</v>
      </c>
      <c r="D32" t="s">
        <v>19</v>
      </c>
      <c r="E32">
        <v>0.08</v>
      </c>
      <c r="F32">
        <v>302.149</v>
      </c>
      <c r="G32">
        <v>338.41</v>
      </c>
    </row>
    <row r="33" spans="1:7">
      <c r="A33">
        <v>19</v>
      </c>
      <c r="B33">
        <v>50021</v>
      </c>
      <c r="C33" t="s">
        <v>83</v>
      </c>
      <c r="D33" t="s">
        <v>19</v>
      </c>
      <c r="E33">
        <v>0.08</v>
      </c>
      <c r="F33">
        <v>304.63400000000001</v>
      </c>
      <c r="G33">
        <v>341.19</v>
      </c>
    </row>
    <row r="34" spans="1:7">
      <c r="A34">
        <v>20</v>
      </c>
      <c r="B34">
        <v>50022</v>
      </c>
      <c r="C34" t="s">
        <v>84</v>
      </c>
      <c r="D34" t="s">
        <v>19</v>
      </c>
      <c r="E34">
        <v>0.08</v>
      </c>
      <c r="F34">
        <v>307.11900000000003</v>
      </c>
      <c r="G34">
        <v>343.97</v>
      </c>
    </row>
    <row r="35" spans="1:7">
      <c r="A35">
        <v>21</v>
      </c>
      <c r="B35">
        <v>50023</v>
      </c>
      <c r="C35" t="s">
        <v>85</v>
      </c>
      <c r="D35" t="s">
        <v>19</v>
      </c>
      <c r="E35">
        <v>0.08</v>
      </c>
      <c r="F35">
        <v>283.01299999999998</v>
      </c>
      <c r="G35">
        <v>316.98</v>
      </c>
    </row>
    <row r="36" spans="1:7">
      <c r="A36">
        <v>22</v>
      </c>
      <c r="B36">
        <v>50024</v>
      </c>
      <c r="C36" t="s">
        <v>86</v>
      </c>
      <c r="D36" t="s">
        <v>19</v>
      </c>
      <c r="E36">
        <v>0.08</v>
      </c>
      <c r="F36">
        <v>294.95800000000003</v>
      </c>
      <c r="G36">
        <v>330.35</v>
      </c>
    </row>
    <row r="37" spans="1:7">
      <c r="A37">
        <v>23</v>
      </c>
      <c r="B37">
        <v>50025</v>
      </c>
      <c r="C37" t="s">
        <v>87</v>
      </c>
      <c r="D37" t="s">
        <v>19</v>
      </c>
      <c r="E37">
        <v>0.08</v>
      </c>
      <c r="F37">
        <v>297.30200000000002</v>
      </c>
      <c r="G37">
        <v>332.98</v>
      </c>
    </row>
    <row r="38" spans="1:7">
      <c r="A38">
        <v>24</v>
      </c>
      <c r="B38">
        <v>50026</v>
      </c>
      <c r="C38" t="s">
        <v>88</v>
      </c>
      <c r="D38" t="s">
        <v>19</v>
      </c>
      <c r="E38">
        <v>0.08</v>
      </c>
      <c r="F38">
        <v>299.64600000000002</v>
      </c>
      <c r="G38">
        <v>335.6</v>
      </c>
    </row>
    <row r="39" spans="1:7">
      <c r="A39">
        <v>25</v>
      </c>
      <c r="B39">
        <v>50027</v>
      </c>
      <c r="C39" t="s">
        <v>89</v>
      </c>
      <c r="D39" t="s">
        <v>19</v>
      </c>
      <c r="E39">
        <v>0.08</v>
      </c>
      <c r="F39">
        <v>283.976</v>
      </c>
      <c r="G39">
        <v>318.05</v>
      </c>
    </row>
    <row r="40" spans="1:7">
      <c r="A40">
        <v>26</v>
      </c>
      <c r="B40">
        <v>50028</v>
      </c>
      <c r="C40" t="s">
        <v>90</v>
      </c>
      <c r="D40" t="s">
        <v>19</v>
      </c>
      <c r="E40">
        <v>0.08</v>
      </c>
      <c r="F40">
        <v>296.029</v>
      </c>
      <c r="G40">
        <v>331.55</v>
      </c>
    </row>
    <row r="41" spans="1:7">
      <c r="A41">
        <v>27</v>
      </c>
      <c r="B41">
        <v>50029</v>
      </c>
      <c r="C41" t="s">
        <v>91</v>
      </c>
      <c r="D41" t="s">
        <v>19</v>
      </c>
      <c r="E41">
        <v>0.08</v>
      </c>
      <c r="F41">
        <v>298.39400000000001</v>
      </c>
      <c r="G41">
        <v>334.2</v>
      </c>
    </row>
    <row r="42" spans="1:7">
      <c r="A42">
        <v>28</v>
      </c>
      <c r="B42">
        <v>50030</v>
      </c>
      <c r="C42" t="s">
        <v>92</v>
      </c>
      <c r="D42" t="s">
        <v>19</v>
      </c>
      <c r="E42">
        <v>0.08</v>
      </c>
      <c r="F42">
        <v>300.75900000000001</v>
      </c>
      <c r="G42">
        <v>336.85</v>
      </c>
    </row>
    <row r="43" spans="1:7">
      <c r="A43">
        <v>29</v>
      </c>
      <c r="B43">
        <v>50031</v>
      </c>
      <c r="C43" t="s">
        <v>93</v>
      </c>
      <c r="D43" t="s">
        <v>19</v>
      </c>
      <c r="E43">
        <v>0.08</v>
      </c>
      <c r="F43">
        <v>288.92599999999999</v>
      </c>
      <c r="G43">
        <v>323.60000000000002</v>
      </c>
    </row>
    <row r="44" spans="1:7">
      <c r="A44">
        <v>30</v>
      </c>
      <c r="B44">
        <v>50032</v>
      </c>
      <c r="C44" t="s">
        <v>94</v>
      </c>
      <c r="D44" t="s">
        <v>19</v>
      </c>
      <c r="E44">
        <v>0.08</v>
      </c>
      <c r="F44">
        <v>301.53699999999998</v>
      </c>
      <c r="G44">
        <v>337.72</v>
      </c>
    </row>
    <row r="45" spans="1:7">
      <c r="A45">
        <v>31</v>
      </c>
      <c r="B45">
        <v>50033</v>
      </c>
      <c r="C45" t="s">
        <v>95</v>
      </c>
      <c r="D45" t="s">
        <v>19</v>
      </c>
      <c r="E45">
        <v>0.08</v>
      </c>
      <c r="F45">
        <v>304.01</v>
      </c>
      <c r="G45">
        <v>340.49</v>
      </c>
    </row>
    <row r="46" spans="1:7">
      <c r="A46">
        <v>32</v>
      </c>
      <c r="B46">
        <v>50034</v>
      </c>
      <c r="C46" t="s">
        <v>96</v>
      </c>
      <c r="D46" t="s">
        <v>19</v>
      </c>
      <c r="E46">
        <v>0.08</v>
      </c>
      <c r="F46">
        <v>306.483</v>
      </c>
      <c r="G46">
        <v>343.26</v>
      </c>
    </row>
    <row r="47" spans="1:7">
      <c r="A47">
        <v>33</v>
      </c>
      <c r="B47">
        <v>50035</v>
      </c>
      <c r="C47" t="s">
        <v>97</v>
      </c>
      <c r="D47" t="s">
        <v>19</v>
      </c>
      <c r="E47">
        <v>0.08</v>
      </c>
      <c r="F47">
        <v>289.476</v>
      </c>
      <c r="G47">
        <v>324.20999999999998</v>
      </c>
    </row>
    <row r="48" spans="1:7">
      <c r="A48">
        <v>34</v>
      </c>
      <c r="B48">
        <v>50036</v>
      </c>
      <c r="C48" t="s">
        <v>98</v>
      </c>
      <c r="D48" t="s">
        <v>19</v>
      </c>
      <c r="E48">
        <v>0.08</v>
      </c>
      <c r="F48">
        <v>302.149</v>
      </c>
      <c r="G48">
        <v>338.41</v>
      </c>
    </row>
    <row r="49" spans="1:7">
      <c r="A49">
        <v>35</v>
      </c>
      <c r="B49">
        <v>50037</v>
      </c>
      <c r="C49" t="s">
        <v>99</v>
      </c>
      <c r="D49" t="s">
        <v>19</v>
      </c>
      <c r="E49">
        <v>0.08</v>
      </c>
      <c r="F49">
        <v>304.63400000000001</v>
      </c>
      <c r="G49">
        <v>341.19</v>
      </c>
    </row>
    <row r="50" spans="1:7">
      <c r="A50">
        <v>36</v>
      </c>
      <c r="B50">
        <v>50038</v>
      </c>
      <c r="C50" t="s">
        <v>100</v>
      </c>
      <c r="D50" t="s">
        <v>19</v>
      </c>
      <c r="E50">
        <v>0.08</v>
      </c>
      <c r="F50">
        <v>307.11900000000003</v>
      </c>
      <c r="G50">
        <v>343.97</v>
      </c>
    </row>
    <row r="51" spans="1:7">
      <c r="A51">
        <v>37</v>
      </c>
      <c r="B51">
        <v>50039</v>
      </c>
      <c r="C51" t="s">
        <v>101</v>
      </c>
      <c r="D51" t="s">
        <v>19</v>
      </c>
      <c r="E51">
        <v>0.08</v>
      </c>
      <c r="F51">
        <v>311.44299999999998</v>
      </c>
      <c r="G51">
        <v>348.82</v>
      </c>
    </row>
    <row r="52" spans="1:7">
      <c r="A52">
        <v>38</v>
      </c>
      <c r="B52">
        <v>50040</v>
      </c>
      <c r="C52" t="s">
        <v>102</v>
      </c>
      <c r="D52" t="s">
        <v>19</v>
      </c>
      <c r="E52">
        <v>0.08</v>
      </c>
      <c r="F52">
        <v>326.62</v>
      </c>
      <c r="G52">
        <v>365.81</v>
      </c>
    </row>
    <row r="53" spans="1:7">
      <c r="A53">
        <v>39</v>
      </c>
      <c r="B53">
        <v>50041</v>
      </c>
      <c r="C53" t="s">
        <v>103</v>
      </c>
      <c r="D53" t="s">
        <v>19</v>
      </c>
      <c r="E53">
        <v>0.08</v>
      </c>
      <c r="F53">
        <v>329.52</v>
      </c>
      <c r="G53">
        <v>369.06</v>
      </c>
    </row>
    <row r="54" spans="1:7">
      <c r="A54">
        <v>40</v>
      </c>
      <c r="B54">
        <v>50042</v>
      </c>
      <c r="C54" t="s">
        <v>104</v>
      </c>
      <c r="D54" t="s">
        <v>19</v>
      </c>
      <c r="E54">
        <v>0.08</v>
      </c>
      <c r="F54">
        <v>332.548</v>
      </c>
      <c r="G54">
        <v>372.45</v>
      </c>
    </row>
    <row r="55" spans="1:7">
      <c r="A55">
        <v>41</v>
      </c>
      <c r="B55">
        <v>50043</v>
      </c>
      <c r="C55" t="s">
        <v>105</v>
      </c>
      <c r="D55" t="s">
        <v>19</v>
      </c>
      <c r="E55">
        <v>0.08</v>
      </c>
      <c r="F55">
        <v>281.471</v>
      </c>
      <c r="G55">
        <v>315.25</v>
      </c>
    </row>
    <row r="56" spans="1:7">
      <c r="A56">
        <v>42</v>
      </c>
      <c r="B56">
        <v>50044</v>
      </c>
      <c r="C56" t="s">
        <v>106</v>
      </c>
      <c r="D56" t="s">
        <v>19</v>
      </c>
      <c r="E56">
        <v>0.08</v>
      </c>
      <c r="F56">
        <v>293.39</v>
      </c>
      <c r="G56">
        <v>328.6</v>
      </c>
    </row>
    <row r="57" spans="1:7">
      <c r="A57">
        <v>43</v>
      </c>
      <c r="B57">
        <v>50045</v>
      </c>
      <c r="C57" t="s">
        <v>107</v>
      </c>
      <c r="D57" t="s">
        <v>19</v>
      </c>
      <c r="E57">
        <v>0.08</v>
      </c>
      <c r="F57">
        <v>295.77800000000002</v>
      </c>
      <c r="G57">
        <v>331.27</v>
      </c>
    </row>
    <row r="58" spans="1:7">
      <c r="A58">
        <v>44</v>
      </c>
      <c r="B58">
        <v>50046</v>
      </c>
      <c r="C58" t="s">
        <v>108</v>
      </c>
      <c r="D58" t="s">
        <v>19</v>
      </c>
      <c r="E58">
        <v>0.08</v>
      </c>
      <c r="F58">
        <v>297.78300000000002</v>
      </c>
      <c r="G58">
        <v>333.52</v>
      </c>
    </row>
    <row r="59" spans="1:7">
      <c r="A59">
        <v>45</v>
      </c>
      <c r="B59">
        <v>50050</v>
      </c>
      <c r="C59" t="s">
        <v>109</v>
      </c>
      <c r="D59" t="s">
        <v>19</v>
      </c>
      <c r="E59">
        <v>0.08</v>
      </c>
      <c r="F59">
        <v>374.517</v>
      </c>
      <c r="G59">
        <v>419.46</v>
      </c>
    </row>
    <row r="60" spans="1:7">
      <c r="A60">
        <v>46</v>
      </c>
      <c r="B60">
        <v>50051</v>
      </c>
      <c r="C60" t="s">
        <v>110</v>
      </c>
      <c r="D60" t="s">
        <v>19</v>
      </c>
      <c r="E60">
        <v>0.08</v>
      </c>
      <c r="F60">
        <v>397.26600000000002</v>
      </c>
      <c r="G60">
        <v>444.94</v>
      </c>
    </row>
    <row r="61" spans="1:7">
      <c r="A61">
        <v>47</v>
      </c>
      <c r="B61">
        <v>50052</v>
      </c>
      <c r="C61" t="s">
        <v>111</v>
      </c>
      <c r="D61" t="s">
        <v>19</v>
      </c>
      <c r="E61">
        <v>0.08</v>
      </c>
      <c r="F61">
        <v>400.745</v>
      </c>
      <c r="G61">
        <v>448.83</v>
      </c>
    </row>
    <row r="62" spans="1:7">
      <c r="A62">
        <v>48</v>
      </c>
      <c r="B62">
        <v>50053</v>
      </c>
      <c r="C62" t="s">
        <v>112</v>
      </c>
      <c r="D62" t="s">
        <v>19</v>
      </c>
      <c r="E62">
        <v>0.08</v>
      </c>
      <c r="F62">
        <v>405.93200000000002</v>
      </c>
      <c r="G62">
        <v>454.64</v>
      </c>
    </row>
    <row r="63" spans="1:7">
      <c r="A63">
        <v>49</v>
      </c>
      <c r="B63">
        <v>50054</v>
      </c>
      <c r="C63" t="s">
        <v>113</v>
      </c>
      <c r="D63" t="s">
        <v>19</v>
      </c>
      <c r="E63">
        <v>0.08</v>
      </c>
      <c r="F63">
        <v>375.87700000000001</v>
      </c>
      <c r="G63">
        <v>420.98</v>
      </c>
    </row>
    <row r="64" spans="1:7">
      <c r="A64">
        <v>50</v>
      </c>
      <c r="B64">
        <v>50055</v>
      </c>
      <c r="C64" t="s">
        <v>114</v>
      </c>
      <c r="D64" t="s">
        <v>19</v>
      </c>
      <c r="E64">
        <v>0.08</v>
      </c>
      <c r="F64">
        <v>398.76600000000002</v>
      </c>
      <c r="G64">
        <v>446.62</v>
      </c>
    </row>
    <row r="65" spans="1:7">
      <c r="A65">
        <v>51</v>
      </c>
      <c r="B65">
        <v>50056</v>
      </c>
      <c r="C65" t="s">
        <v>115</v>
      </c>
      <c r="D65" t="s">
        <v>19</v>
      </c>
      <c r="E65">
        <v>0.08</v>
      </c>
      <c r="F65">
        <v>402.30500000000001</v>
      </c>
      <c r="G65">
        <v>450.58</v>
      </c>
    </row>
    <row r="66" spans="1:7">
      <c r="A66">
        <v>52</v>
      </c>
      <c r="B66">
        <v>50057</v>
      </c>
      <c r="C66" t="s">
        <v>116</v>
      </c>
      <c r="D66" t="s">
        <v>19</v>
      </c>
      <c r="E66">
        <v>0.08</v>
      </c>
      <c r="F66">
        <v>407.49200000000002</v>
      </c>
      <c r="G66">
        <v>456.39</v>
      </c>
    </row>
    <row r="67" spans="1:7">
      <c r="A67">
        <v>53</v>
      </c>
      <c r="B67">
        <v>50058</v>
      </c>
      <c r="C67" t="s">
        <v>117</v>
      </c>
      <c r="D67" t="s">
        <v>19</v>
      </c>
      <c r="E67">
        <v>0.08</v>
      </c>
      <c r="F67">
        <v>370.37700000000001</v>
      </c>
      <c r="G67">
        <v>414.82</v>
      </c>
    </row>
    <row r="68" spans="1:7">
      <c r="A68">
        <v>54</v>
      </c>
      <c r="B68">
        <v>50059</v>
      </c>
      <c r="C68" t="s">
        <v>118</v>
      </c>
      <c r="D68" t="s">
        <v>19</v>
      </c>
      <c r="E68">
        <v>0.08</v>
      </c>
      <c r="F68">
        <v>392.64600000000002</v>
      </c>
      <c r="G68">
        <v>439.76</v>
      </c>
    </row>
    <row r="69" spans="1:7">
      <c r="A69">
        <v>55</v>
      </c>
      <c r="B69">
        <v>50060</v>
      </c>
      <c r="C69" t="s">
        <v>119</v>
      </c>
      <c r="D69" t="s">
        <v>19</v>
      </c>
      <c r="E69">
        <v>0.08</v>
      </c>
      <c r="F69">
        <v>396.065</v>
      </c>
      <c r="G69">
        <v>443.59</v>
      </c>
    </row>
    <row r="70" spans="1:7">
      <c r="A70">
        <v>56</v>
      </c>
      <c r="B70">
        <v>50061</v>
      </c>
      <c r="C70" t="s">
        <v>120</v>
      </c>
      <c r="D70" t="s">
        <v>19</v>
      </c>
      <c r="E70">
        <v>0.08</v>
      </c>
      <c r="F70">
        <v>401.13200000000001</v>
      </c>
      <c r="G70">
        <v>449.27</v>
      </c>
    </row>
    <row r="71" spans="1:7">
      <c r="A71">
        <v>57</v>
      </c>
      <c r="B71">
        <v>50062</v>
      </c>
      <c r="C71" t="s">
        <v>121</v>
      </c>
      <c r="D71" t="s">
        <v>19</v>
      </c>
      <c r="E71">
        <v>0.08</v>
      </c>
      <c r="F71">
        <v>375.40499999999997</v>
      </c>
      <c r="G71">
        <v>420.45</v>
      </c>
    </row>
    <row r="72" spans="1:7">
      <c r="A72">
        <v>58</v>
      </c>
      <c r="B72">
        <v>50063</v>
      </c>
      <c r="C72" t="s">
        <v>122</v>
      </c>
      <c r="D72" t="s">
        <v>19</v>
      </c>
      <c r="E72">
        <v>0.08</v>
      </c>
      <c r="F72">
        <v>398.154</v>
      </c>
      <c r="G72">
        <v>445.93</v>
      </c>
    </row>
    <row r="73" spans="1:7">
      <c r="A73">
        <v>59</v>
      </c>
      <c r="B73">
        <v>50064</v>
      </c>
      <c r="C73" t="s">
        <v>123</v>
      </c>
      <c r="D73" t="s">
        <v>19</v>
      </c>
      <c r="E73">
        <v>0.08</v>
      </c>
      <c r="F73">
        <v>401.68099999999998</v>
      </c>
      <c r="G73">
        <v>449.88</v>
      </c>
    </row>
    <row r="74" spans="1:7">
      <c r="A74">
        <v>60</v>
      </c>
      <c r="B74">
        <v>50065</v>
      </c>
      <c r="C74" t="s">
        <v>124</v>
      </c>
      <c r="D74" t="s">
        <v>19</v>
      </c>
      <c r="E74">
        <v>0.08</v>
      </c>
      <c r="F74">
        <v>406.85599999999999</v>
      </c>
      <c r="G74">
        <v>455.68</v>
      </c>
    </row>
    <row r="75" spans="1:7">
      <c r="A75">
        <v>61</v>
      </c>
      <c r="B75">
        <v>50066</v>
      </c>
      <c r="C75" t="s">
        <v>125</v>
      </c>
      <c r="D75" t="s">
        <v>19</v>
      </c>
      <c r="E75">
        <v>0.08</v>
      </c>
      <c r="F75">
        <v>375.988</v>
      </c>
      <c r="G75">
        <v>421.11</v>
      </c>
    </row>
    <row r="76" spans="1:7">
      <c r="A76">
        <v>62</v>
      </c>
      <c r="B76">
        <v>50067</v>
      </c>
      <c r="C76" t="s">
        <v>126</v>
      </c>
      <c r="D76" t="s">
        <v>19</v>
      </c>
      <c r="E76">
        <v>0.08</v>
      </c>
      <c r="F76">
        <v>398.95299999999997</v>
      </c>
      <c r="G76">
        <v>446.83</v>
      </c>
    </row>
    <row r="77" spans="1:7">
      <c r="A77">
        <v>63</v>
      </c>
      <c r="B77">
        <v>50068</v>
      </c>
      <c r="C77" t="s">
        <v>127</v>
      </c>
      <c r="D77" t="s">
        <v>19</v>
      </c>
      <c r="E77">
        <v>0.08</v>
      </c>
      <c r="F77">
        <v>402.26799999999997</v>
      </c>
      <c r="G77">
        <v>450.54</v>
      </c>
    </row>
    <row r="78" spans="1:7">
      <c r="A78">
        <v>64</v>
      </c>
      <c r="B78">
        <v>50069</v>
      </c>
      <c r="C78" t="s">
        <v>128</v>
      </c>
      <c r="D78" t="s">
        <v>19</v>
      </c>
      <c r="E78">
        <v>0.08</v>
      </c>
      <c r="F78">
        <v>407.61399999999998</v>
      </c>
      <c r="G78">
        <v>456.53</v>
      </c>
    </row>
    <row r="81" spans="1:7">
      <c r="A81">
        <v>65</v>
      </c>
      <c r="B81">
        <v>50100</v>
      </c>
      <c r="C81" t="s">
        <v>301</v>
      </c>
      <c r="D81" t="s">
        <v>19</v>
      </c>
      <c r="E81">
        <v>0.06</v>
      </c>
      <c r="F81">
        <v>275.89600000000002</v>
      </c>
      <c r="G81">
        <v>309</v>
      </c>
    </row>
    <row r="82" spans="1:7">
      <c r="A82">
        <v>66</v>
      </c>
      <c r="B82">
        <v>50101</v>
      </c>
      <c r="C82" t="s">
        <v>28</v>
      </c>
      <c r="D82" t="s">
        <v>19</v>
      </c>
      <c r="E82">
        <v>0.06</v>
      </c>
      <c r="F82">
        <v>275.89600000000002</v>
      </c>
      <c r="G82">
        <v>309</v>
      </c>
    </row>
    <row r="83" spans="1:7">
      <c r="A83">
        <v>67</v>
      </c>
      <c r="B83">
        <v>50102</v>
      </c>
      <c r="C83" t="s">
        <v>29</v>
      </c>
      <c r="D83" t="s">
        <v>19</v>
      </c>
      <c r="E83">
        <v>0.06</v>
      </c>
      <c r="F83">
        <v>285.48200000000003</v>
      </c>
      <c r="G83">
        <v>319.74</v>
      </c>
    </row>
    <row r="84" spans="1:7">
      <c r="A84">
        <v>68</v>
      </c>
      <c r="B84">
        <v>50103</v>
      </c>
      <c r="C84" t="s">
        <v>30</v>
      </c>
      <c r="D84" t="s">
        <v>19</v>
      </c>
      <c r="E84">
        <v>0.06</v>
      </c>
      <c r="F84">
        <v>287.48700000000002</v>
      </c>
      <c r="G84">
        <v>321.99</v>
      </c>
    </row>
    <row r="85" spans="1:7">
      <c r="A85">
        <v>69</v>
      </c>
      <c r="B85">
        <v>50105</v>
      </c>
      <c r="C85" t="s">
        <v>32</v>
      </c>
      <c r="D85" t="s">
        <v>19</v>
      </c>
      <c r="E85">
        <v>0.06</v>
      </c>
      <c r="F85">
        <v>310.399</v>
      </c>
      <c r="G85">
        <v>347.65</v>
      </c>
    </row>
    <row r="86" spans="1:7">
      <c r="A86">
        <v>70</v>
      </c>
      <c r="B86">
        <v>50106</v>
      </c>
      <c r="C86" t="s">
        <v>33</v>
      </c>
      <c r="D86" t="s">
        <v>19</v>
      </c>
      <c r="E86">
        <v>0.06</v>
      </c>
      <c r="F86">
        <v>322.697</v>
      </c>
      <c r="G86">
        <v>361.42</v>
      </c>
    </row>
    <row r="87" spans="1:7">
      <c r="A87">
        <v>71</v>
      </c>
      <c r="B87">
        <v>50107</v>
      </c>
      <c r="C87" t="s">
        <v>34</v>
      </c>
      <c r="D87" t="s">
        <v>19</v>
      </c>
      <c r="E87">
        <v>0.06</v>
      </c>
      <c r="F87">
        <v>325.267</v>
      </c>
      <c r="G87">
        <v>364.3</v>
      </c>
    </row>
    <row r="88" spans="1:7">
      <c r="A88">
        <v>72</v>
      </c>
      <c r="B88">
        <v>50108</v>
      </c>
      <c r="C88" t="s">
        <v>35</v>
      </c>
      <c r="D88" t="s">
        <v>19</v>
      </c>
      <c r="E88">
        <v>0.06</v>
      </c>
      <c r="F88">
        <v>313.89600000000002</v>
      </c>
      <c r="G88">
        <v>351.56</v>
      </c>
    </row>
    <row r="89" spans="1:7">
      <c r="A89">
        <v>73</v>
      </c>
      <c r="B89">
        <v>50109</v>
      </c>
      <c r="C89" t="s">
        <v>36</v>
      </c>
      <c r="D89" t="s">
        <v>19</v>
      </c>
      <c r="E89">
        <v>0.06</v>
      </c>
      <c r="F89">
        <v>326.52199999999999</v>
      </c>
      <c r="G89">
        <v>365.71</v>
      </c>
    </row>
    <row r="90" spans="1:7">
      <c r="A90">
        <v>74</v>
      </c>
      <c r="B90">
        <v>50110</v>
      </c>
      <c r="C90" t="s">
        <v>37</v>
      </c>
      <c r="D90" t="s">
        <v>19</v>
      </c>
      <c r="E90">
        <v>0.06</v>
      </c>
      <c r="F90">
        <v>329.16699999999997</v>
      </c>
      <c r="G90">
        <v>368.67</v>
      </c>
    </row>
    <row r="91" spans="1:7">
      <c r="A91">
        <v>75</v>
      </c>
      <c r="B91">
        <v>50111</v>
      </c>
      <c r="C91" t="s">
        <v>38</v>
      </c>
      <c r="D91" t="s">
        <v>19</v>
      </c>
      <c r="E91">
        <v>0.06</v>
      </c>
      <c r="F91">
        <v>305.20100000000002</v>
      </c>
      <c r="G91">
        <v>341.83</v>
      </c>
    </row>
    <row r="92" spans="1:7">
      <c r="A92">
        <v>76</v>
      </c>
      <c r="B92">
        <v>50112</v>
      </c>
      <c r="C92" t="s">
        <v>39</v>
      </c>
      <c r="D92" t="s">
        <v>19</v>
      </c>
      <c r="E92">
        <v>0.06</v>
      </c>
      <c r="F92">
        <v>316.93400000000003</v>
      </c>
      <c r="G92">
        <v>354.97</v>
      </c>
    </row>
    <row r="93" spans="1:7">
      <c r="A93">
        <v>77</v>
      </c>
      <c r="B93">
        <v>50113</v>
      </c>
      <c r="C93" t="s">
        <v>40</v>
      </c>
      <c r="D93" t="s">
        <v>19</v>
      </c>
      <c r="E93">
        <v>0.06</v>
      </c>
      <c r="F93">
        <v>319.39100000000002</v>
      </c>
      <c r="G93">
        <v>357.72</v>
      </c>
    </row>
    <row r="94" spans="1:7">
      <c r="A94">
        <v>78</v>
      </c>
      <c r="B94">
        <v>50114</v>
      </c>
      <c r="C94" t="s">
        <v>41</v>
      </c>
      <c r="D94" t="s">
        <v>19</v>
      </c>
      <c r="E94">
        <v>0.06</v>
      </c>
      <c r="F94">
        <v>306.49599999999998</v>
      </c>
      <c r="G94">
        <v>343.28</v>
      </c>
    </row>
    <row r="95" spans="1:7">
      <c r="A95">
        <v>79</v>
      </c>
      <c r="B95">
        <v>50115</v>
      </c>
      <c r="C95" t="s">
        <v>42</v>
      </c>
      <c r="D95" t="s">
        <v>19</v>
      </c>
      <c r="E95">
        <v>0.06</v>
      </c>
      <c r="F95">
        <v>318.36200000000002</v>
      </c>
      <c r="G95">
        <v>356.57</v>
      </c>
    </row>
    <row r="96" spans="1:7">
      <c r="A96">
        <v>80</v>
      </c>
      <c r="B96">
        <v>50116</v>
      </c>
      <c r="C96" t="s">
        <v>43</v>
      </c>
      <c r="D96" t="s">
        <v>19</v>
      </c>
      <c r="E96">
        <v>0.06</v>
      </c>
      <c r="F96">
        <v>320.84699999999998</v>
      </c>
      <c r="G96">
        <v>359.35</v>
      </c>
    </row>
    <row r="97" spans="1:7">
      <c r="A97">
        <v>81</v>
      </c>
      <c r="B97">
        <v>50117</v>
      </c>
      <c r="C97" t="s">
        <v>44</v>
      </c>
      <c r="D97" t="s">
        <v>19</v>
      </c>
      <c r="E97">
        <v>0.06</v>
      </c>
      <c r="F97">
        <v>313.15600000000001</v>
      </c>
      <c r="G97">
        <v>350.73</v>
      </c>
    </row>
    <row r="98" spans="1:7">
      <c r="A98">
        <v>82</v>
      </c>
      <c r="B98">
        <v>50118</v>
      </c>
      <c r="C98" t="s">
        <v>45</v>
      </c>
      <c r="D98" t="s">
        <v>19</v>
      </c>
      <c r="E98">
        <v>0.06</v>
      </c>
      <c r="F98">
        <v>325.70600000000002</v>
      </c>
      <c r="G98">
        <v>364.79</v>
      </c>
    </row>
    <row r="99" spans="1:7">
      <c r="A99">
        <v>83</v>
      </c>
      <c r="B99">
        <v>50119</v>
      </c>
      <c r="C99" t="s">
        <v>46</v>
      </c>
      <c r="D99" t="s">
        <v>19</v>
      </c>
      <c r="E99">
        <v>0.06</v>
      </c>
      <c r="F99">
        <v>328.33499999999998</v>
      </c>
      <c r="G99">
        <v>367.74</v>
      </c>
    </row>
    <row r="100" spans="1:7">
      <c r="A100">
        <v>84</v>
      </c>
      <c r="B100">
        <v>50120</v>
      </c>
      <c r="C100" t="s">
        <v>47</v>
      </c>
      <c r="D100" t="s">
        <v>19</v>
      </c>
      <c r="E100">
        <v>0.06</v>
      </c>
      <c r="F100">
        <v>313.89600000000002</v>
      </c>
      <c r="G100">
        <v>351.56</v>
      </c>
    </row>
    <row r="101" spans="1:7">
      <c r="A101">
        <v>85</v>
      </c>
      <c r="B101">
        <v>50121</v>
      </c>
      <c r="C101" t="s">
        <v>48</v>
      </c>
      <c r="D101" t="s">
        <v>19</v>
      </c>
      <c r="E101">
        <v>0.06</v>
      </c>
      <c r="F101">
        <v>326.52199999999999</v>
      </c>
      <c r="G101">
        <v>365.71</v>
      </c>
    </row>
    <row r="102" spans="1:7">
      <c r="A102">
        <v>86</v>
      </c>
      <c r="B102">
        <v>50122</v>
      </c>
      <c r="C102" t="s">
        <v>49</v>
      </c>
      <c r="D102" t="s">
        <v>19</v>
      </c>
      <c r="E102">
        <v>0.06</v>
      </c>
      <c r="F102">
        <v>329.16699999999997</v>
      </c>
      <c r="G102">
        <v>368.67</v>
      </c>
    </row>
    <row r="103" spans="1:7">
      <c r="A103">
        <v>87</v>
      </c>
      <c r="B103">
        <v>50123</v>
      </c>
      <c r="C103" t="s">
        <v>50</v>
      </c>
      <c r="D103" t="s">
        <v>19</v>
      </c>
      <c r="E103">
        <v>0.06</v>
      </c>
      <c r="F103">
        <v>343.34399999999999</v>
      </c>
      <c r="G103">
        <v>384.55</v>
      </c>
    </row>
    <row r="104" spans="1:7">
      <c r="A104">
        <v>88</v>
      </c>
      <c r="B104">
        <v>50124</v>
      </c>
      <c r="C104" t="s">
        <v>51</v>
      </c>
      <c r="D104" t="s">
        <v>19</v>
      </c>
      <c r="E104">
        <v>0.06</v>
      </c>
      <c r="F104">
        <v>359.065</v>
      </c>
      <c r="G104">
        <v>402.15</v>
      </c>
    </row>
    <row r="105" spans="1:7">
      <c r="A105">
        <v>89</v>
      </c>
      <c r="B105">
        <v>50125</v>
      </c>
      <c r="C105" t="s">
        <v>52</v>
      </c>
      <c r="D105" t="s">
        <v>19</v>
      </c>
      <c r="E105">
        <v>0.06</v>
      </c>
      <c r="F105">
        <v>362.34899999999999</v>
      </c>
      <c r="G105">
        <v>405.83</v>
      </c>
    </row>
    <row r="106" spans="1:7">
      <c r="A106">
        <v>90</v>
      </c>
      <c r="B106">
        <v>50126</v>
      </c>
      <c r="C106" t="s">
        <v>53</v>
      </c>
      <c r="D106" t="s">
        <v>19</v>
      </c>
      <c r="E106">
        <v>0.06</v>
      </c>
      <c r="F106">
        <v>301.93400000000003</v>
      </c>
      <c r="G106">
        <v>338.17</v>
      </c>
    </row>
    <row r="107" spans="1:7">
      <c r="A107">
        <v>91</v>
      </c>
      <c r="B107">
        <v>50127</v>
      </c>
      <c r="C107" t="s">
        <v>54</v>
      </c>
      <c r="D107" t="s">
        <v>19</v>
      </c>
      <c r="E107">
        <v>0.06</v>
      </c>
      <c r="F107">
        <v>313.43700000000001</v>
      </c>
      <c r="G107">
        <v>351.05</v>
      </c>
    </row>
    <row r="108" spans="1:7">
      <c r="A108">
        <v>92</v>
      </c>
      <c r="B108">
        <v>50128</v>
      </c>
      <c r="C108" t="s">
        <v>55</v>
      </c>
      <c r="D108" t="s">
        <v>19</v>
      </c>
      <c r="E108">
        <v>0.06</v>
      </c>
      <c r="F108">
        <v>315.82600000000002</v>
      </c>
      <c r="G108">
        <v>353.72</v>
      </c>
    </row>
    <row r="109" spans="1:7">
      <c r="A109">
        <v>93</v>
      </c>
      <c r="B109">
        <v>50130</v>
      </c>
      <c r="C109" t="s">
        <v>56</v>
      </c>
      <c r="D109" t="s">
        <v>19</v>
      </c>
      <c r="E109">
        <v>0.06</v>
      </c>
      <c r="F109">
        <v>427.09800000000001</v>
      </c>
      <c r="G109">
        <v>478.35</v>
      </c>
    </row>
    <row r="110" spans="1:7">
      <c r="A110">
        <v>94</v>
      </c>
      <c r="B110">
        <v>50131</v>
      </c>
      <c r="C110" t="s">
        <v>300</v>
      </c>
      <c r="D110" t="s">
        <v>19</v>
      </c>
      <c r="E110">
        <v>0.06</v>
      </c>
      <c r="F110">
        <v>452.20600000000002</v>
      </c>
      <c r="G110">
        <v>506.47</v>
      </c>
    </row>
    <row r="111" spans="1:7">
      <c r="A111">
        <v>95</v>
      </c>
      <c r="B111">
        <v>50132</v>
      </c>
      <c r="C111" t="s">
        <v>58</v>
      </c>
      <c r="D111" t="s">
        <v>19</v>
      </c>
      <c r="E111">
        <v>0.06</v>
      </c>
      <c r="F111">
        <v>457.315</v>
      </c>
      <c r="G111">
        <v>512.19000000000005</v>
      </c>
    </row>
    <row r="112" spans="1:7">
      <c r="A112">
        <v>96</v>
      </c>
      <c r="B112">
        <v>50133</v>
      </c>
      <c r="C112" t="s">
        <v>59</v>
      </c>
      <c r="D112" t="s">
        <v>19</v>
      </c>
      <c r="E112">
        <v>0.06</v>
      </c>
      <c r="F112">
        <v>424.548</v>
      </c>
      <c r="G112">
        <v>475.49</v>
      </c>
    </row>
    <row r="113" spans="1:7">
      <c r="A113">
        <v>97</v>
      </c>
      <c r="B113">
        <v>50134</v>
      </c>
      <c r="C113" t="s">
        <v>60</v>
      </c>
      <c r="D113" t="s">
        <v>19</v>
      </c>
      <c r="E113">
        <v>0.06</v>
      </c>
      <c r="F113">
        <v>449.36599999999999</v>
      </c>
      <c r="G113">
        <v>503.29</v>
      </c>
    </row>
    <row r="114" spans="1:7">
      <c r="A114">
        <v>98</v>
      </c>
      <c r="B114">
        <v>50135</v>
      </c>
      <c r="C114" t="s">
        <v>61</v>
      </c>
      <c r="D114" t="s">
        <v>19</v>
      </c>
      <c r="E114">
        <v>0.06</v>
      </c>
      <c r="F114">
        <v>454.435</v>
      </c>
      <c r="G114">
        <v>508.97</v>
      </c>
    </row>
    <row r="115" spans="1:7">
      <c r="A115">
        <v>99</v>
      </c>
      <c r="B115">
        <v>50136</v>
      </c>
      <c r="C115" t="s">
        <v>62</v>
      </c>
      <c r="D115" t="s">
        <v>19</v>
      </c>
      <c r="E115">
        <v>0.06</v>
      </c>
      <c r="F115">
        <v>410.53800000000001</v>
      </c>
      <c r="G115">
        <v>459.8</v>
      </c>
    </row>
    <row r="116" spans="1:7">
      <c r="A116">
        <v>100</v>
      </c>
      <c r="B116">
        <v>50137</v>
      </c>
      <c r="C116" t="s">
        <v>63</v>
      </c>
      <c r="D116" t="s">
        <v>19</v>
      </c>
      <c r="E116">
        <v>0.06</v>
      </c>
      <c r="F116">
        <v>433.846</v>
      </c>
      <c r="G116">
        <v>485.91</v>
      </c>
    </row>
    <row r="117" spans="1:7">
      <c r="A117">
        <v>101</v>
      </c>
      <c r="B117">
        <v>50138</v>
      </c>
      <c r="C117" t="s">
        <v>64</v>
      </c>
      <c r="D117" t="s">
        <v>19</v>
      </c>
      <c r="E117">
        <v>0.06</v>
      </c>
      <c r="F117">
        <v>438.59500000000003</v>
      </c>
      <c r="G117">
        <v>491.23</v>
      </c>
    </row>
    <row r="118" spans="1:7">
      <c r="A118">
        <v>102</v>
      </c>
      <c r="B118">
        <v>50139</v>
      </c>
      <c r="C118" t="s">
        <v>65</v>
      </c>
      <c r="D118" t="s">
        <v>19</v>
      </c>
      <c r="E118">
        <v>0.06</v>
      </c>
      <c r="F118">
        <v>428.202</v>
      </c>
      <c r="G118">
        <v>479.59</v>
      </c>
    </row>
    <row r="119" spans="1:7">
      <c r="A119">
        <v>103</v>
      </c>
      <c r="B119">
        <v>50140</v>
      </c>
      <c r="C119" t="s">
        <v>66</v>
      </c>
      <c r="D119" t="s">
        <v>19</v>
      </c>
      <c r="E119">
        <v>0.06</v>
      </c>
      <c r="F119">
        <v>453.43</v>
      </c>
      <c r="G119">
        <v>507.84</v>
      </c>
    </row>
    <row r="120" spans="1:7">
      <c r="A120">
        <v>104</v>
      </c>
      <c r="B120">
        <v>50141</v>
      </c>
      <c r="C120" t="s">
        <v>67</v>
      </c>
      <c r="D120" t="s">
        <v>19</v>
      </c>
      <c r="E120">
        <v>0.06</v>
      </c>
      <c r="F120">
        <v>458.56299999999999</v>
      </c>
      <c r="G120">
        <v>513.59</v>
      </c>
    </row>
    <row r="121" spans="1:7">
      <c r="A121">
        <v>105</v>
      </c>
      <c r="B121">
        <v>50142</v>
      </c>
      <c r="C121" t="s">
        <v>68</v>
      </c>
      <c r="D121" t="s">
        <v>19</v>
      </c>
      <c r="E121">
        <v>0.06</v>
      </c>
      <c r="F121">
        <v>428.89400000000001</v>
      </c>
      <c r="G121">
        <v>480.36</v>
      </c>
    </row>
    <row r="122" spans="1:7">
      <c r="A122">
        <v>106</v>
      </c>
      <c r="B122">
        <v>50143</v>
      </c>
      <c r="C122" t="s">
        <v>69</v>
      </c>
      <c r="D122" t="s">
        <v>19</v>
      </c>
      <c r="E122">
        <v>0.06</v>
      </c>
      <c r="F122">
        <v>454.197</v>
      </c>
      <c r="G122">
        <v>508.7</v>
      </c>
    </row>
    <row r="123" spans="1:7">
      <c r="A123">
        <v>107</v>
      </c>
      <c r="B123">
        <v>50144</v>
      </c>
      <c r="C123" t="s">
        <v>70</v>
      </c>
      <c r="D123" t="s">
        <v>19</v>
      </c>
      <c r="E123">
        <v>0.06</v>
      </c>
      <c r="F123">
        <v>459.346</v>
      </c>
      <c r="G123">
        <v>514.47</v>
      </c>
    </row>
    <row r="126" spans="1:7">
      <c r="A126">
        <v>108</v>
      </c>
      <c r="B126">
        <v>50150</v>
      </c>
      <c r="C126" t="s">
        <v>299</v>
      </c>
      <c r="D126" t="s">
        <v>19</v>
      </c>
      <c r="E126">
        <v>0.06</v>
      </c>
      <c r="F126">
        <v>275.86799999999999</v>
      </c>
      <c r="G126">
        <v>308.97000000000003</v>
      </c>
    </row>
    <row r="127" spans="1:7">
      <c r="A127">
        <v>109</v>
      </c>
      <c r="B127">
        <v>50151</v>
      </c>
      <c r="C127" t="s">
        <v>298</v>
      </c>
      <c r="D127" t="s">
        <v>19</v>
      </c>
      <c r="E127">
        <v>0.06</v>
      </c>
      <c r="F127">
        <v>311.55200000000002</v>
      </c>
      <c r="G127">
        <v>348.94</v>
      </c>
    </row>
    <row r="128" spans="1:7">
      <c r="A128">
        <v>110</v>
      </c>
      <c r="B128">
        <v>50152</v>
      </c>
      <c r="C128" t="s">
        <v>297</v>
      </c>
      <c r="D128" t="s">
        <v>19</v>
      </c>
      <c r="E128">
        <v>0.06</v>
      </c>
      <c r="F128">
        <v>315.20400000000001</v>
      </c>
      <c r="G128">
        <v>353.03</v>
      </c>
    </row>
    <row r="129" spans="1:7">
      <c r="A129">
        <v>111</v>
      </c>
      <c r="B129">
        <v>50153</v>
      </c>
      <c r="C129" t="s">
        <v>296</v>
      </c>
      <c r="D129" t="s">
        <v>19</v>
      </c>
      <c r="E129">
        <v>0.06</v>
      </c>
      <c r="F129">
        <v>307.38400000000001</v>
      </c>
      <c r="G129">
        <v>344.27</v>
      </c>
    </row>
    <row r="130" spans="1:7">
      <c r="A130">
        <v>112</v>
      </c>
      <c r="B130">
        <v>50154</v>
      </c>
      <c r="C130" t="s">
        <v>295</v>
      </c>
      <c r="D130" t="s">
        <v>19</v>
      </c>
      <c r="E130">
        <v>0.06</v>
      </c>
      <c r="F130">
        <v>314.42200000000003</v>
      </c>
      <c r="G130">
        <v>352.15</v>
      </c>
    </row>
    <row r="131" spans="1:7">
      <c r="A131">
        <v>113</v>
      </c>
      <c r="B131">
        <v>50155</v>
      </c>
      <c r="C131" t="s">
        <v>294</v>
      </c>
      <c r="D131" t="s">
        <v>19</v>
      </c>
      <c r="E131">
        <v>0.06</v>
      </c>
      <c r="F131">
        <v>315.20400000000001</v>
      </c>
      <c r="G131">
        <v>353.03</v>
      </c>
    </row>
    <row r="132" spans="1:7">
      <c r="A132">
        <v>114</v>
      </c>
      <c r="B132">
        <v>50156</v>
      </c>
      <c r="C132" t="s">
        <v>293</v>
      </c>
      <c r="D132" t="s">
        <v>19</v>
      </c>
      <c r="E132">
        <v>0.06</v>
      </c>
      <c r="F132">
        <v>346.423</v>
      </c>
      <c r="G132">
        <v>387.99</v>
      </c>
    </row>
    <row r="133" spans="1:7">
      <c r="A133">
        <v>115</v>
      </c>
      <c r="B133">
        <v>50157</v>
      </c>
      <c r="C133" t="s">
        <v>292</v>
      </c>
      <c r="D133" t="s">
        <v>19</v>
      </c>
      <c r="E133">
        <v>0.06</v>
      </c>
      <c r="F133">
        <v>429.10500000000002</v>
      </c>
      <c r="G133">
        <v>480.6</v>
      </c>
    </row>
    <row r="134" spans="1:7">
      <c r="A134">
        <v>116</v>
      </c>
      <c r="B134">
        <v>50158</v>
      </c>
      <c r="C134" t="s">
        <v>291</v>
      </c>
      <c r="D134" t="s">
        <v>19</v>
      </c>
      <c r="E134">
        <v>0.06</v>
      </c>
      <c r="F134">
        <v>426.34500000000003</v>
      </c>
      <c r="G134">
        <v>477.51</v>
      </c>
    </row>
    <row r="135" spans="1:7">
      <c r="A135">
        <v>117</v>
      </c>
      <c r="B135">
        <v>50159</v>
      </c>
      <c r="C135" t="s">
        <v>290</v>
      </c>
      <c r="D135" t="s">
        <v>19</v>
      </c>
      <c r="E135">
        <v>0.06</v>
      </c>
      <c r="F135">
        <v>411.46499999999997</v>
      </c>
      <c r="G135">
        <v>460.84</v>
      </c>
    </row>
    <row r="136" spans="1:7">
      <c r="A136">
        <v>118</v>
      </c>
      <c r="B136">
        <v>50160</v>
      </c>
      <c r="C136" t="s">
        <v>289</v>
      </c>
      <c r="D136" t="s">
        <v>19</v>
      </c>
      <c r="E136">
        <v>0.06</v>
      </c>
      <c r="F136">
        <v>430.20299999999997</v>
      </c>
      <c r="G136">
        <v>481.83</v>
      </c>
    </row>
    <row r="137" spans="1:7">
      <c r="A137">
        <v>119</v>
      </c>
      <c r="B137">
        <v>50161</v>
      </c>
      <c r="C137" t="s">
        <v>288</v>
      </c>
      <c r="D137" t="s">
        <v>19</v>
      </c>
      <c r="E137">
        <v>0.06</v>
      </c>
      <c r="F137">
        <v>431.01900000000001</v>
      </c>
      <c r="G137">
        <v>482.74</v>
      </c>
    </row>
    <row r="138" spans="1:7">
      <c r="A138">
        <v>120</v>
      </c>
      <c r="B138">
        <v>50165</v>
      </c>
      <c r="C138" t="s">
        <v>287</v>
      </c>
      <c r="D138" t="s">
        <v>19</v>
      </c>
      <c r="E138">
        <v>0.05</v>
      </c>
      <c r="F138">
        <v>279.94299999999998</v>
      </c>
      <c r="G138">
        <v>313.54000000000002</v>
      </c>
    </row>
    <row r="139" spans="1:7">
      <c r="A139">
        <v>121</v>
      </c>
      <c r="B139">
        <v>50166</v>
      </c>
      <c r="C139" t="s">
        <v>286</v>
      </c>
      <c r="D139" t="s">
        <v>19</v>
      </c>
      <c r="E139">
        <v>0.05</v>
      </c>
      <c r="F139">
        <v>307.346</v>
      </c>
      <c r="G139">
        <v>344.23</v>
      </c>
    </row>
    <row r="142" spans="1:7">
      <c r="A142">
        <v>122</v>
      </c>
      <c r="B142">
        <v>50170</v>
      </c>
      <c r="C142" t="s">
        <v>198</v>
      </c>
      <c r="D142" t="s">
        <v>19</v>
      </c>
      <c r="E142">
        <v>0.08</v>
      </c>
      <c r="F142">
        <v>266.89299999999997</v>
      </c>
      <c r="G142">
        <v>298.92</v>
      </c>
    </row>
    <row r="144" spans="1:7">
      <c r="A144">
        <v>123</v>
      </c>
      <c r="B144">
        <v>50171</v>
      </c>
      <c r="C144" t="s">
        <v>199</v>
      </c>
      <c r="D144" t="s">
        <v>19</v>
      </c>
      <c r="E144">
        <v>0.08</v>
      </c>
      <c r="F144">
        <v>266.89299999999997</v>
      </c>
      <c r="G144">
        <v>298.92</v>
      </c>
    </row>
    <row r="145" spans="1:7">
      <c r="A145">
        <v>124</v>
      </c>
      <c r="B145">
        <v>50172</v>
      </c>
      <c r="C145" t="s">
        <v>200</v>
      </c>
      <c r="D145" t="s">
        <v>19</v>
      </c>
      <c r="E145">
        <v>0.08</v>
      </c>
      <c r="F145">
        <v>280.33999999999997</v>
      </c>
      <c r="G145">
        <v>313.98</v>
      </c>
    </row>
    <row r="146" spans="1:7">
      <c r="A146">
        <v>125</v>
      </c>
      <c r="B146">
        <v>50173</v>
      </c>
      <c r="C146" t="s">
        <v>201</v>
      </c>
      <c r="D146" t="s">
        <v>19</v>
      </c>
      <c r="E146">
        <v>0.08</v>
      </c>
      <c r="F146">
        <v>296.81299999999999</v>
      </c>
      <c r="G146">
        <v>332.43</v>
      </c>
    </row>
    <row r="147" spans="1:7">
      <c r="A147">
        <v>126</v>
      </c>
      <c r="B147">
        <v>50174</v>
      </c>
      <c r="C147" t="s">
        <v>202</v>
      </c>
      <c r="D147" t="s">
        <v>19</v>
      </c>
      <c r="E147">
        <v>0.08</v>
      </c>
      <c r="F147">
        <v>400.49299999999999</v>
      </c>
      <c r="G147">
        <v>448.55</v>
      </c>
    </row>
    <row r="148" spans="1:7">
      <c r="A148">
        <v>127</v>
      </c>
      <c r="B148">
        <v>50175</v>
      </c>
      <c r="C148" t="s">
        <v>203</v>
      </c>
      <c r="D148" t="s">
        <v>19</v>
      </c>
      <c r="E148">
        <v>0.08</v>
      </c>
      <c r="F148">
        <v>384.00900000000001</v>
      </c>
      <c r="G148">
        <v>430.09</v>
      </c>
    </row>
    <row r="150" spans="1:7">
      <c r="A150">
        <v>128</v>
      </c>
      <c r="B150">
        <v>50176</v>
      </c>
      <c r="C150" t="s">
        <v>204</v>
      </c>
      <c r="D150" t="s">
        <v>19</v>
      </c>
      <c r="E150">
        <v>0.08</v>
      </c>
      <c r="F150">
        <v>266.89299999999997</v>
      </c>
      <c r="G150">
        <v>298.92</v>
      </c>
    </row>
    <row r="151" spans="1:7">
      <c r="A151">
        <v>129</v>
      </c>
      <c r="B151">
        <v>50177</v>
      </c>
      <c r="C151" t="s">
        <v>205</v>
      </c>
      <c r="D151" t="s">
        <v>19</v>
      </c>
      <c r="E151">
        <v>0.08</v>
      </c>
      <c r="F151">
        <v>310.26799999999997</v>
      </c>
      <c r="G151">
        <v>347.5</v>
      </c>
    </row>
    <row r="152" spans="1:7">
      <c r="A152">
        <v>130</v>
      </c>
      <c r="B152">
        <v>50178</v>
      </c>
      <c r="C152" t="s">
        <v>206</v>
      </c>
      <c r="D152" t="s">
        <v>19</v>
      </c>
      <c r="E152">
        <v>0.08</v>
      </c>
      <c r="F152">
        <v>296.10300000000001</v>
      </c>
      <c r="G152">
        <v>331.64</v>
      </c>
    </row>
    <row r="155" spans="1:7">
      <c r="A155">
        <v>131</v>
      </c>
      <c r="B155">
        <v>50179</v>
      </c>
      <c r="C155" t="s">
        <v>207</v>
      </c>
      <c r="D155" t="s">
        <v>19</v>
      </c>
      <c r="E155">
        <v>0.08</v>
      </c>
      <c r="F155">
        <v>266.89299999999997</v>
      </c>
      <c r="G155">
        <v>298.92</v>
      </c>
    </row>
    <row r="156" spans="1:7">
      <c r="A156">
        <v>132</v>
      </c>
      <c r="B156">
        <v>50180</v>
      </c>
      <c r="C156" t="s">
        <v>208</v>
      </c>
      <c r="D156" t="s">
        <v>19</v>
      </c>
      <c r="E156">
        <v>0.08</v>
      </c>
      <c r="F156">
        <v>290.26299999999998</v>
      </c>
      <c r="G156">
        <v>325.08999999999997</v>
      </c>
    </row>
    <row r="157" spans="1:7">
      <c r="A157">
        <v>133</v>
      </c>
      <c r="B157">
        <v>50181</v>
      </c>
      <c r="C157" t="s">
        <v>209</v>
      </c>
      <c r="D157" t="s">
        <v>19</v>
      </c>
      <c r="E157">
        <v>0.08</v>
      </c>
      <c r="F157">
        <v>293.36599999999999</v>
      </c>
      <c r="G157">
        <v>328.57</v>
      </c>
    </row>
    <row r="158" spans="1:7">
      <c r="A158">
        <v>134</v>
      </c>
      <c r="B158">
        <v>50182</v>
      </c>
      <c r="C158" t="s">
        <v>210</v>
      </c>
      <c r="D158" t="s">
        <v>19</v>
      </c>
      <c r="E158">
        <v>0.08</v>
      </c>
      <c r="F158">
        <v>386.053</v>
      </c>
      <c r="G158">
        <v>432.38</v>
      </c>
    </row>
    <row r="159" spans="1:7">
      <c r="A159">
        <v>135</v>
      </c>
      <c r="B159">
        <v>50183</v>
      </c>
      <c r="C159" t="s">
        <v>211</v>
      </c>
      <c r="D159" t="s">
        <v>19</v>
      </c>
      <c r="E159">
        <v>0.08</v>
      </c>
      <c r="F159">
        <v>384.00900000000001</v>
      </c>
      <c r="G159">
        <v>430.09</v>
      </c>
    </row>
    <row r="161" spans="1:7">
      <c r="A161">
        <v>136</v>
      </c>
      <c r="B161">
        <v>50184</v>
      </c>
      <c r="C161" t="s">
        <v>212</v>
      </c>
      <c r="D161" t="s">
        <v>19</v>
      </c>
      <c r="E161">
        <v>0.08</v>
      </c>
      <c r="F161">
        <v>266.89299999999997</v>
      </c>
      <c r="G161">
        <v>298.92</v>
      </c>
    </row>
    <row r="162" spans="1:7">
      <c r="A162">
        <v>137</v>
      </c>
      <c r="B162">
        <v>50185</v>
      </c>
      <c r="C162" t="s">
        <v>213</v>
      </c>
      <c r="D162" t="s">
        <v>19</v>
      </c>
      <c r="E162">
        <v>0.08</v>
      </c>
      <c r="F162">
        <v>290.26299999999998</v>
      </c>
      <c r="G162">
        <v>325.08999999999997</v>
      </c>
    </row>
    <row r="165" spans="1:7">
      <c r="A165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5"/>
  <sheetViews>
    <sheetView topLeftCell="A211" workbookViewId="0">
      <selection activeCell="A216" sqref="A216:F244"/>
    </sheetView>
  </sheetViews>
  <sheetFormatPr defaultRowHeight="15"/>
  <cols>
    <col min="2" max="2" width="4.42578125" customWidth="1"/>
    <col min="3" max="3" width="42.42578125" customWidth="1"/>
  </cols>
  <sheetData>
    <row r="1" spans="1:7">
      <c r="A1" t="s">
        <v>345</v>
      </c>
      <c r="B1" t="s">
        <v>344</v>
      </c>
      <c r="C1" t="s">
        <v>343</v>
      </c>
    </row>
    <row r="2" spans="1:7">
      <c r="A2" t="s">
        <v>342</v>
      </c>
      <c r="B2" t="s">
        <v>341</v>
      </c>
      <c r="C2" t="s">
        <v>400</v>
      </c>
      <c r="D2" t="s">
        <v>399</v>
      </c>
      <c r="E2" t="s">
        <v>338</v>
      </c>
    </row>
    <row r="3" spans="1:7">
      <c r="A3" t="s">
        <v>337</v>
      </c>
      <c r="B3" t="s">
        <v>336</v>
      </c>
      <c r="C3" t="s">
        <v>398</v>
      </c>
      <c r="F3" t="s">
        <v>397</v>
      </c>
      <c r="G3" t="s">
        <v>396</v>
      </c>
    </row>
    <row r="4" spans="1:7">
      <c r="F4" t="s">
        <v>395</v>
      </c>
      <c r="G4" t="s">
        <v>394</v>
      </c>
    </row>
    <row r="6" spans="1:7">
      <c r="C6" t="s">
        <v>393</v>
      </c>
      <c r="D6" t="s">
        <v>392</v>
      </c>
      <c r="E6" t="s">
        <v>327</v>
      </c>
      <c r="F6" t="s">
        <v>326</v>
      </c>
    </row>
    <row r="7" spans="1:7">
      <c r="A7" t="s">
        <v>309</v>
      </c>
      <c r="B7" t="s">
        <v>308</v>
      </c>
      <c r="C7" t="s">
        <v>384</v>
      </c>
      <c r="D7" t="s">
        <v>308</v>
      </c>
      <c r="E7" t="s">
        <v>305</v>
      </c>
      <c r="F7" t="s">
        <v>383</v>
      </c>
      <c r="G7" t="s">
        <v>305</v>
      </c>
    </row>
    <row r="8" spans="1:7">
      <c r="A8" t="s">
        <v>325</v>
      </c>
      <c r="B8" t="s">
        <v>324</v>
      </c>
      <c r="C8" t="s">
        <v>391</v>
      </c>
      <c r="D8" t="s">
        <v>390</v>
      </c>
      <c r="E8" t="s">
        <v>321</v>
      </c>
      <c r="F8" t="s">
        <v>320</v>
      </c>
      <c r="G8" t="s">
        <v>319</v>
      </c>
    </row>
    <row r="9" spans="1:7">
      <c r="A9" t="s">
        <v>318</v>
      </c>
      <c r="B9" t="s">
        <v>311</v>
      </c>
      <c r="C9" t="s">
        <v>389</v>
      </c>
      <c r="D9" t="s">
        <v>388</v>
      </c>
      <c r="E9" t="s">
        <v>315</v>
      </c>
      <c r="F9" t="s">
        <v>387</v>
      </c>
      <c r="G9" t="s">
        <v>386</v>
      </c>
    </row>
    <row r="10" spans="1:7">
      <c r="B10" t="s">
        <v>311</v>
      </c>
      <c r="C10" t="s">
        <v>385</v>
      </c>
      <c r="D10" t="s">
        <v>311</v>
      </c>
      <c r="E10" t="s">
        <v>311</v>
      </c>
      <c r="F10" t="s">
        <v>310</v>
      </c>
    </row>
    <row r="11" spans="1:7">
      <c r="A11" t="s">
        <v>309</v>
      </c>
      <c r="B11" t="s">
        <v>308</v>
      </c>
      <c r="C11" t="s">
        <v>384</v>
      </c>
      <c r="D11" t="s">
        <v>308</v>
      </c>
      <c r="E11" t="s">
        <v>305</v>
      </c>
      <c r="F11" t="s">
        <v>383</v>
      </c>
      <c r="G11" t="s">
        <v>305</v>
      </c>
    </row>
    <row r="12" spans="1:7">
      <c r="C12" t="s">
        <v>303</v>
      </c>
    </row>
    <row r="13" spans="1:7">
      <c r="A13">
        <v>1</v>
      </c>
      <c r="B13">
        <v>50010</v>
      </c>
      <c r="C13" t="s">
        <v>302</v>
      </c>
      <c r="D13" t="s">
        <v>19</v>
      </c>
      <c r="E13">
        <v>0.08</v>
      </c>
      <c r="F13">
        <v>250.93799999999999</v>
      </c>
      <c r="G13">
        <v>281.05</v>
      </c>
    </row>
    <row r="14" spans="1:7">
      <c r="A14">
        <v>2</v>
      </c>
      <c r="B14">
        <v>50011</v>
      </c>
      <c r="C14" t="s">
        <v>72</v>
      </c>
      <c r="D14" t="s">
        <v>19</v>
      </c>
      <c r="E14">
        <v>0.08</v>
      </c>
      <c r="F14">
        <v>250.93799999999999</v>
      </c>
      <c r="G14">
        <v>281.05</v>
      </c>
    </row>
    <row r="15" spans="1:7">
      <c r="A15">
        <v>3</v>
      </c>
      <c r="B15">
        <v>50012</v>
      </c>
      <c r="C15" t="s">
        <v>73</v>
      </c>
      <c r="D15" t="s">
        <v>19</v>
      </c>
      <c r="E15">
        <v>0.08</v>
      </c>
      <c r="F15">
        <v>261.13200000000001</v>
      </c>
      <c r="G15">
        <v>292.47000000000003</v>
      </c>
    </row>
    <row r="16" spans="1:7">
      <c r="A16">
        <v>4</v>
      </c>
      <c r="B16">
        <v>50013</v>
      </c>
      <c r="C16" t="s">
        <v>74</v>
      </c>
      <c r="D16" t="s">
        <v>19</v>
      </c>
      <c r="E16">
        <v>0.08</v>
      </c>
      <c r="F16">
        <v>263.137</v>
      </c>
      <c r="G16">
        <v>294.70999999999998</v>
      </c>
    </row>
    <row r="17" spans="1:7">
      <c r="A17">
        <v>5</v>
      </c>
      <c r="B17">
        <v>50014</v>
      </c>
      <c r="C17" t="s">
        <v>75</v>
      </c>
      <c r="D17" t="s">
        <v>19</v>
      </c>
      <c r="E17">
        <v>0.08</v>
      </c>
      <c r="F17">
        <v>265.142</v>
      </c>
      <c r="G17">
        <v>296.95999999999998</v>
      </c>
    </row>
    <row r="18" spans="1:7">
      <c r="A18">
        <v>6</v>
      </c>
      <c r="B18">
        <v>50015</v>
      </c>
      <c r="C18" t="s">
        <v>77</v>
      </c>
      <c r="D18" t="s">
        <v>19</v>
      </c>
      <c r="E18">
        <v>0.08</v>
      </c>
      <c r="F18">
        <v>276.42200000000003</v>
      </c>
      <c r="G18">
        <v>309.58999999999997</v>
      </c>
    </row>
    <row r="19" spans="1:7">
      <c r="A19">
        <v>7</v>
      </c>
      <c r="B19">
        <v>50016</v>
      </c>
      <c r="C19" t="s">
        <v>78</v>
      </c>
      <c r="D19" t="s">
        <v>19</v>
      </c>
      <c r="E19">
        <v>0.08</v>
      </c>
      <c r="F19">
        <v>288.81900000000002</v>
      </c>
      <c r="G19">
        <v>323.48</v>
      </c>
    </row>
    <row r="20" spans="1:7">
      <c r="A20">
        <v>8</v>
      </c>
      <c r="B20">
        <v>50017</v>
      </c>
      <c r="C20" t="s">
        <v>79</v>
      </c>
      <c r="D20" t="s">
        <v>19</v>
      </c>
      <c r="E20">
        <v>0.08</v>
      </c>
      <c r="F20">
        <v>291.22000000000003</v>
      </c>
      <c r="G20">
        <v>326.17</v>
      </c>
    </row>
    <row r="21" spans="1:7">
      <c r="A21">
        <v>9</v>
      </c>
      <c r="B21">
        <v>50018</v>
      </c>
      <c r="C21" t="s">
        <v>80</v>
      </c>
      <c r="D21" t="s">
        <v>19</v>
      </c>
      <c r="E21">
        <v>0.08</v>
      </c>
      <c r="F21">
        <v>293.67700000000002</v>
      </c>
      <c r="G21">
        <v>328.92</v>
      </c>
    </row>
    <row r="22" spans="1:7">
      <c r="A22">
        <v>10</v>
      </c>
      <c r="B22">
        <v>50019</v>
      </c>
      <c r="C22" t="s">
        <v>171</v>
      </c>
      <c r="D22" t="s">
        <v>19</v>
      </c>
      <c r="E22">
        <v>0.08</v>
      </c>
      <c r="F22">
        <v>278.98599999999999</v>
      </c>
      <c r="G22">
        <v>312.45999999999998</v>
      </c>
    </row>
    <row r="23" spans="1:7">
      <c r="A23">
        <v>11</v>
      </c>
      <c r="B23">
        <v>50020</v>
      </c>
      <c r="C23" t="s">
        <v>172</v>
      </c>
      <c r="D23" t="s">
        <v>19</v>
      </c>
      <c r="E23">
        <v>0.08</v>
      </c>
      <c r="F23">
        <v>291.66000000000003</v>
      </c>
      <c r="G23">
        <v>326.66000000000003</v>
      </c>
    </row>
    <row r="24" spans="1:7">
      <c r="A24">
        <v>12</v>
      </c>
      <c r="B24">
        <v>50021</v>
      </c>
      <c r="C24" t="s">
        <v>173</v>
      </c>
      <c r="D24" t="s">
        <v>19</v>
      </c>
      <c r="E24">
        <v>0.08</v>
      </c>
      <c r="F24">
        <v>294.14499999999998</v>
      </c>
      <c r="G24">
        <v>329.44</v>
      </c>
    </row>
    <row r="25" spans="1:7">
      <c r="A25">
        <v>13</v>
      </c>
      <c r="B25">
        <v>50022</v>
      </c>
      <c r="C25" t="s">
        <v>174</v>
      </c>
      <c r="D25" t="s">
        <v>19</v>
      </c>
      <c r="E25">
        <v>0.08</v>
      </c>
      <c r="F25">
        <v>296.63</v>
      </c>
      <c r="G25">
        <v>332.23</v>
      </c>
    </row>
    <row r="26" spans="1:7">
      <c r="A26">
        <v>14</v>
      </c>
      <c r="B26">
        <v>50023</v>
      </c>
      <c r="C26" t="s">
        <v>171</v>
      </c>
      <c r="D26" t="s">
        <v>19</v>
      </c>
      <c r="E26">
        <v>0.08</v>
      </c>
      <c r="F26">
        <v>272.524</v>
      </c>
      <c r="G26">
        <v>305.23</v>
      </c>
    </row>
    <row r="27" spans="1:7">
      <c r="A27">
        <v>15</v>
      </c>
      <c r="B27">
        <v>50024</v>
      </c>
      <c r="C27" t="s">
        <v>172</v>
      </c>
      <c r="D27" t="s">
        <v>19</v>
      </c>
      <c r="E27">
        <v>0.08</v>
      </c>
      <c r="F27">
        <v>284.46899999999999</v>
      </c>
      <c r="G27">
        <v>318.60000000000002</v>
      </c>
    </row>
    <row r="28" spans="1:7">
      <c r="A28">
        <v>16</v>
      </c>
      <c r="B28">
        <v>50025</v>
      </c>
      <c r="C28" t="s">
        <v>173</v>
      </c>
      <c r="D28" t="s">
        <v>19</v>
      </c>
      <c r="E28">
        <v>0.08</v>
      </c>
      <c r="F28">
        <v>286.81299999999999</v>
      </c>
      <c r="G28">
        <v>321.23</v>
      </c>
    </row>
    <row r="29" spans="1:7">
      <c r="A29">
        <v>17</v>
      </c>
      <c r="B29">
        <v>50026</v>
      </c>
      <c r="C29" t="s">
        <v>174</v>
      </c>
      <c r="D29" t="s">
        <v>19</v>
      </c>
      <c r="E29">
        <v>0.08</v>
      </c>
      <c r="F29">
        <v>289.15699999999998</v>
      </c>
      <c r="G29">
        <v>323.86</v>
      </c>
    </row>
    <row r="30" spans="1:7">
      <c r="A30">
        <v>18</v>
      </c>
      <c r="B30">
        <v>50027</v>
      </c>
      <c r="C30" t="s">
        <v>171</v>
      </c>
      <c r="D30" t="s">
        <v>19</v>
      </c>
      <c r="E30">
        <v>0.08</v>
      </c>
      <c r="F30">
        <v>273.48599999999999</v>
      </c>
      <c r="G30">
        <v>306.3</v>
      </c>
    </row>
    <row r="31" spans="1:7">
      <c r="A31">
        <v>19</v>
      </c>
      <c r="B31">
        <v>50028</v>
      </c>
      <c r="C31" t="s">
        <v>90</v>
      </c>
      <c r="D31" t="s">
        <v>19</v>
      </c>
      <c r="E31">
        <v>0.08</v>
      </c>
      <c r="F31">
        <v>285.54000000000002</v>
      </c>
      <c r="G31">
        <v>319.8</v>
      </c>
    </row>
    <row r="32" spans="1:7">
      <c r="A32">
        <v>20</v>
      </c>
      <c r="B32">
        <v>50029</v>
      </c>
      <c r="C32" t="s">
        <v>173</v>
      </c>
      <c r="D32" t="s">
        <v>19</v>
      </c>
      <c r="E32">
        <v>0.08</v>
      </c>
      <c r="F32">
        <v>287.90499999999997</v>
      </c>
      <c r="G32">
        <v>322.45</v>
      </c>
    </row>
    <row r="33" spans="1:7">
      <c r="A33">
        <v>21</v>
      </c>
      <c r="B33">
        <v>50030</v>
      </c>
      <c r="C33" t="s">
        <v>92</v>
      </c>
      <c r="D33" t="s">
        <v>19</v>
      </c>
      <c r="E33">
        <v>0.08</v>
      </c>
      <c r="F33">
        <v>290.27</v>
      </c>
      <c r="G33">
        <v>325.10000000000002</v>
      </c>
    </row>
    <row r="34" spans="1:7">
      <c r="A34">
        <v>22</v>
      </c>
      <c r="B34">
        <v>50031</v>
      </c>
      <c r="C34" t="s">
        <v>171</v>
      </c>
      <c r="D34" t="s">
        <v>19</v>
      </c>
      <c r="E34">
        <v>0.08</v>
      </c>
      <c r="F34">
        <v>278.43599999999998</v>
      </c>
      <c r="G34">
        <v>311.85000000000002</v>
      </c>
    </row>
    <row r="35" spans="1:7">
      <c r="A35">
        <v>23</v>
      </c>
      <c r="B35">
        <v>50032</v>
      </c>
      <c r="C35" t="s">
        <v>94</v>
      </c>
      <c r="D35" t="s">
        <v>19</v>
      </c>
      <c r="E35">
        <v>0.08</v>
      </c>
      <c r="F35">
        <v>291.048</v>
      </c>
      <c r="G35">
        <v>325.97000000000003</v>
      </c>
    </row>
    <row r="36" spans="1:7">
      <c r="A36">
        <v>24</v>
      </c>
      <c r="B36">
        <v>50033</v>
      </c>
      <c r="C36" t="s">
        <v>173</v>
      </c>
      <c r="D36" t="s">
        <v>19</v>
      </c>
      <c r="E36">
        <v>0.08</v>
      </c>
      <c r="F36">
        <v>293.52100000000002</v>
      </c>
      <c r="G36">
        <v>328.74</v>
      </c>
    </row>
    <row r="37" spans="1:7">
      <c r="A37">
        <v>25</v>
      </c>
      <c r="B37">
        <v>50034</v>
      </c>
      <c r="C37" t="s">
        <v>96</v>
      </c>
      <c r="D37" t="s">
        <v>19</v>
      </c>
      <c r="E37">
        <v>0.08</v>
      </c>
      <c r="F37">
        <v>295.99400000000003</v>
      </c>
      <c r="G37">
        <v>331.51</v>
      </c>
    </row>
    <row r="38" spans="1:7">
      <c r="A38">
        <v>26</v>
      </c>
      <c r="B38">
        <v>50035</v>
      </c>
      <c r="C38" t="s">
        <v>97</v>
      </c>
      <c r="D38" t="s">
        <v>19</v>
      </c>
      <c r="E38">
        <v>0.08</v>
      </c>
      <c r="F38">
        <v>278.98599999999999</v>
      </c>
      <c r="G38">
        <v>312.45999999999998</v>
      </c>
    </row>
    <row r="39" spans="1:7">
      <c r="A39">
        <v>27</v>
      </c>
      <c r="B39">
        <v>50036</v>
      </c>
      <c r="C39" t="s">
        <v>98</v>
      </c>
      <c r="D39" t="s">
        <v>19</v>
      </c>
      <c r="E39">
        <v>0.08</v>
      </c>
      <c r="F39">
        <v>291.66000000000003</v>
      </c>
      <c r="G39">
        <v>326.66000000000003</v>
      </c>
    </row>
    <row r="40" spans="1:7">
      <c r="A40">
        <v>28</v>
      </c>
      <c r="B40">
        <v>50037</v>
      </c>
      <c r="C40" t="s">
        <v>99</v>
      </c>
      <c r="D40" t="s">
        <v>19</v>
      </c>
      <c r="E40">
        <v>0.08</v>
      </c>
      <c r="F40">
        <v>294.14499999999998</v>
      </c>
      <c r="G40">
        <v>329.44</v>
      </c>
    </row>
    <row r="41" spans="1:7">
      <c r="A41">
        <v>29</v>
      </c>
      <c r="B41">
        <v>50038</v>
      </c>
      <c r="C41" t="s">
        <v>100</v>
      </c>
      <c r="D41" t="s">
        <v>19</v>
      </c>
      <c r="E41">
        <v>0.08</v>
      </c>
      <c r="F41">
        <v>296.63</v>
      </c>
      <c r="G41">
        <v>332.23</v>
      </c>
    </row>
    <row r="42" spans="1:7">
      <c r="A42">
        <v>30</v>
      </c>
      <c r="B42">
        <v>50039</v>
      </c>
      <c r="C42" t="s">
        <v>101</v>
      </c>
      <c r="D42" t="s">
        <v>19</v>
      </c>
      <c r="E42">
        <v>0.08</v>
      </c>
      <c r="F42">
        <v>300.95299999999997</v>
      </c>
      <c r="G42">
        <v>337.07</v>
      </c>
    </row>
    <row r="43" spans="1:7">
      <c r="A43">
        <v>31</v>
      </c>
      <c r="B43">
        <v>50040</v>
      </c>
      <c r="C43" t="s">
        <v>102</v>
      </c>
      <c r="D43" t="s">
        <v>19</v>
      </c>
      <c r="E43">
        <v>0.08</v>
      </c>
      <c r="F43">
        <v>316.13099999999997</v>
      </c>
      <c r="G43">
        <v>354.07</v>
      </c>
    </row>
    <row r="44" spans="1:7">
      <c r="A44">
        <v>32</v>
      </c>
      <c r="B44">
        <v>50041</v>
      </c>
      <c r="C44" t="s">
        <v>103</v>
      </c>
      <c r="D44" t="s">
        <v>19</v>
      </c>
      <c r="E44">
        <v>0.08</v>
      </c>
      <c r="F44">
        <v>319.03100000000001</v>
      </c>
      <c r="G44">
        <v>357.31</v>
      </c>
    </row>
    <row r="45" spans="1:7">
      <c r="A45">
        <v>33</v>
      </c>
      <c r="B45">
        <v>50042</v>
      </c>
      <c r="C45" t="s">
        <v>104</v>
      </c>
      <c r="D45" t="s">
        <v>19</v>
      </c>
      <c r="E45">
        <v>0.08</v>
      </c>
      <c r="F45">
        <v>322.05799999999999</v>
      </c>
      <c r="G45">
        <v>360.71</v>
      </c>
    </row>
    <row r="46" spans="1:7">
      <c r="A46">
        <v>34</v>
      </c>
      <c r="B46">
        <v>50043</v>
      </c>
      <c r="C46" t="s">
        <v>171</v>
      </c>
      <c r="D46" t="s">
        <v>19</v>
      </c>
      <c r="E46">
        <v>0.08</v>
      </c>
      <c r="F46">
        <v>270.98200000000003</v>
      </c>
      <c r="G46">
        <v>303.5</v>
      </c>
    </row>
    <row r="47" spans="1:7">
      <c r="A47">
        <v>35</v>
      </c>
      <c r="B47">
        <v>50044</v>
      </c>
      <c r="C47" t="s">
        <v>172</v>
      </c>
      <c r="D47" t="s">
        <v>19</v>
      </c>
      <c r="E47">
        <v>0.08</v>
      </c>
      <c r="F47">
        <v>282.89999999999998</v>
      </c>
      <c r="G47">
        <v>316.85000000000002</v>
      </c>
    </row>
    <row r="48" spans="1:7">
      <c r="A48">
        <v>36</v>
      </c>
      <c r="B48">
        <v>50045</v>
      </c>
      <c r="C48" t="s">
        <v>173</v>
      </c>
      <c r="D48" t="s">
        <v>19</v>
      </c>
      <c r="E48">
        <v>0.08</v>
      </c>
      <c r="F48">
        <v>285.28899999999999</v>
      </c>
      <c r="G48">
        <v>319.52</v>
      </c>
    </row>
    <row r="49" spans="1:7">
      <c r="A49">
        <v>37</v>
      </c>
      <c r="B49">
        <v>50046</v>
      </c>
      <c r="C49" t="s">
        <v>174</v>
      </c>
      <c r="D49" t="s">
        <v>19</v>
      </c>
      <c r="E49">
        <v>0.08</v>
      </c>
      <c r="F49">
        <v>287.29399999999998</v>
      </c>
      <c r="G49">
        <v>321.77</v>
      </c>
    </row>
    <row r="50" spans="1:7">
      <c r="A50">
        <v>38</v>
      </c>
      <c r="B50">
        <v>50050</v>
      </c>
      <c r="C50" t="s">
        <v>175</v>
      </c>
      <c r="D50" t="s">
        <v>19</v>
      </c>
      <c r="E50">
        <v>0.08</v>
      </c>
      <c r="F50">
        <v>364.02699999999999</v>
      </c>
      <c r="G50">
        <v>407.71</v>
      </c>
    </row>
    <row r="51" spans="1:7">
      <c r="A51">
        <v>39</v>
      </c>
      <c r="B51">
        <v>50051</v>
      </c>
      <c r="C51" t="s">
        <v>176</v>
      </c>
      <c r="D51" t="s">
        <v>19</v>
      </c>
      <c r="E51">
        <v>0.08</v>
      </c>
      <c r="F51">
        <v>386.77600000000001</v>
      </c>
      <c r="G51">
        <v>433.19</v>
      </c>
    </row>
    <row r="52" spans="1:7">
      <c r="A52">
        <v>40</v>
      </c>
      <c r="B52">
        <v>50052</v>
      </c>
      <c r="C52" t="s">
        <v>177</v>
      </c>
      <c r="D52" t="s">
        <v>19</v>
      </c>
      <c r="E52">
        <v>0.08</v>
      </c>
      <c r="F52">
        <v>390.255</v>
      </c>
      <c r="G52">
        <v>437.09</v>
      </c>
    </row>
    <row r="53" spans="1:7">
      <c r="A53">
        <v>41</v>
      </c>
      <c r="B53">
        <v>50053</v>
      </c>
      <c r="C53" t="s">
        <v>178</v>
      </c>
      <c r="D53" t="s">
        <v>19</v>
      </c>
      <c r="E53">
        <v>0.08</v>
      </c>
      <c r="F53">
        <v>395.44299999999998</v>
      </c>
      <c r="G53">
        <v>442.9</v>
      </c>
    </row>
    <row r="54" spans="1:7">
      <c r="A54">
        <v>42</v>
      </c>
      <c r="B54">
        <v>50054</v>
      </c>
      <c r="C54" t="s">
        <v>179</v>
      </c>
      <c r="D54" t="s">
        <v>19</v>
      </c>
      <c r="E54">
        <v>0.08</v>
      </c>
      <c r="F54">
        <v>365.387</v>
      </c>
      <c r="G54">
        <v>409.23</v>
      </c>
    </row>
    <row r="55" spans="1:7">
      <c r="A55">
        <v>43</v>
      </c>
      <c r="B55">
        <v>50055</v>
      </c>
      <c r="C55" t="s">
        <v>180</v>
      </c>
      <c r="D55" t="s">
        <v>19</v>
      </c>
      <c r="E55">
        <v>0.08</v>
      </c>
      <c r="F55">
        <v>388.27600000000001</v>
      </c>
      <c r="G55">
        <v>434.87</v>
      </c>
    </row>
    <row r="56" spans="1:7">
      <c r="A56">
        <v>44</v>
      </c>
      <c r="B56">
        <v>50056</v>
      </c>
      <c r="C56" t="s">
        <v>181</v>
      </c>
      <c r="D56" t="s">
        <v>19</v>
      </c>
      <c r="E56">
        <v>0.08</v>
      </c>
      <c r="F56">
        <v>391.815</v>
      </c>
      <c r="G56">
        <v>438.83</v>
      </c>
    </row>
    <row r="57" spans="1:7">
      <c r="A57">
        <v>45</v>
      </c>
      <c r="B57">
        <v>50057</v>
      </c>
      <c r="C57" t="s">
        <v>182</v>
      </c>
      <c r="D57" t="s">
        <v>19</v>
      </c>
      <c r="E57">
        <v>0.08</v>
      </c>
      <c r="F57">
        <v>397.00299999999999</v>
      </c>
      <c r="G57">
        <v>444.64</v>
      </c>
    </row>
    <row r="58" spans="1:7">
      <c r="A58">
        <v>46</v>
      </c>
      <c r="B58">
        <v>50058</v>
      </c>
      <c r="C58" t="s">
        <v>183</v>
      </c>
      <c r="D58" t="s">
        <v>19</v>
      </c>
      <c r="E58">
        <v>0.08</v>
      </c>
      <c r="F58">
        <v>359.887</v>
      </c>
      <c r="G58">
        <v>403.07</v>
      </c>
    </row>
    <row r="59" spans="1:7">
      <c r="A59">
        <v>47</v>
      </c>
      <c r="B59">
        <v>50059</v>
      </c>
      <c r="C59" t="s">
        <v>184</v>
      </c>
      <c r="D59" t="s">
        <v>19</v>
      </c>
      <c r="E59">
        <v>0.08</v>
      </c>
      <c r="F59">
        <v>382.15600000000001</v>
      </c>
      <c r="G59">
        <v>428.01</v>
      </c>
    </row>
    <row r="60" spans="1:7">
      <c r="A60">
        <v>48</v>
      </c>
      <c r="B60">
        <v>50060</v>
      </c>
      <c r="C60" t="s">
        <v>185</v>
      </c>
      <c r="D60" t="s">
        <v>19</v>
      </c>
      <c r="E60">
        <v>0.08</v>
      </c>
      <c r="F60">
        <v>385.57499999999999</v>
      </c>
      <c r="G60">
        <v>431.84</v>
      </c>
    </row>
    <row r="61" spans="1:7">
      <c r="A61">
        <v>49</v>
      </c>
      <c r="B61">
        <v>50061</v>
      </c>
      <c r="C61" t="s">
        <v>186</v>
      </c>
      <c r="D61" t="s">
        <v>19</v>
      </c>
      <c r="E61">
        <v>0.08</v>
      </c>
      <c r="F61">
        <v>390.64299999999997</v>
      </c>
      <c r="G61">
        <v>437.52</v>
      </c>
    </row>
    <row r="62" spans="1:7">
      <c r="A62">
        <v>50</v>
      </c>
      <c r="B62">
        <v>50062</v>
      </c>
      <c r="C62" t="s">
        <v>187</v>
      </c>
      <c r="D62" t="s">
        <v>19</v>
      </c>
      <c r="E62">
        <v>0.08</v>
      </c>
      <c r="F62">
        <v>364.91500000000002</v>
      </c>
      <c r="G62">
        <v>408.71</v>
      </c>
    </row>
    <row r="63" spans="1:7">
      <c r="A63">
        <v>51</v>
      </c>
      <c r="B63">
        <v>50063</v>
      </c>
      <c r="C63" t="s">
        <v>188</v>
      </c>
      <c r="D63" t="s">
        <v>19</v>
      </c>
      <c r="E63">
        <v>0.08</v>
      </c>
      <c r="F63">
        <v>387.66399999999999</v>
      </c>
      <c r="G63">
        <v>434.18</v>
      </c>
    </row>
    <row r="64" spans="1:7">
      <c r="A64">
        <v>52</v>
      </c>
      <c r="B64">
        <v>50064</v>
      </c>
      <c r="C64" t="s">
        <v>189</v>
      </c>
      <c r="D64" t="s">
        <v>19</v>
      </c>
      <c r="E64">
        <v>0.08</v>
      </c>
      <c r="F64">
        <v>391.19099999999997</v>
      </c>
      <c r="G64">
        <v>438.13</v>
      </c>
    </row>
    <row r="65" spans="1:7">
      <c r="A65">
        <v>53</v>
      </c>
      <c r="B65">
        <v>50065</v>
      </c>
      <c r="C65" t="s">
        <v>190</v>
      </c>
      <c r="D65" t="s">
        <v>19</v>
      </c>
      <c r="E65">
        <v>0.08</v>
      </c>
      <c r="F65">
        <v>396.36700000000002</v>
      </c>
      <c r="G65">
        <v>443.93</v>
      </c>
    </row>
    <row r="66" spans="1:7">
      <c r="A66">
        <v>54</v>
      </c>
      <c r="B66">
        <v>50066</v>
      </c>
      <c r="C66" t="s">
        <v>191</v>
      </c>
      <c r="D66" t="s">
        <v>19</v>
      </c>
      <c r="E66">
        <v>0.08</v>
      </c>
      <c r="F66">
        <v>365.49900000000002</v>
      </c>
      <c r="G66">
        <v>409.36</v>
      </c>
    </row>
    <row r="67" spans="1:7">
      <c r="A67">
        <v>55</v>
      </c>
      <c r="B67">
        <v>50067</v>
      </c>
      <c r="C67" t="s">
        <v>192</v>
      </c>
      <c r="D67" t="s">
        <v>19</v>
      </c>
      <c r="E67">
        <v>0.08</v>
      </c>
      <c r="F67">
        <v>388.46300000000002</v>
      </c>
      <c r="G67">
        <v>435.08</v>
      </c>
    </row>
    <row r="68" spans="1:7">
      <c r="A68">
        <v>56</v>
      </c>
      <c r="B68">
        <v>50068</v>
      </c>
      <c r="C68" t="s">
        <v>193</v>
      </c>
      <c r="D68" t="s">
        <v>19</v>
      </c>
      <c r="E68">
        <v>0.08</v>
      </c>
      <c r="F68">
        <v>391.77800000000002</v>
      </c>
      <c r="G68">
        <v>438.79</v>
      </c>
    </row>
    <row r="69" spans="1:7">
      <c r="A69">
        <v>57</v>
      </c>
      <c r="B69">
        <v>50069</v>
      </c>
      <c r="C69" t="s">
        <v>194</v>
      </c>
      <c r="D69" t="s">
        <v>19</v>
      </c>
      <c r="E69">
        <v>0.08</v>
      </c>
      <c r="F69">
        <v>397.125</v>
      </c>
      <c r="G69">
        <v>444.78</v>
      </c>
    </row>
    <row r="70" spans="1:7">
      <c r="C70" t="s">
        <v>379</v>
      </c>
    </row>
    <row r="71" spans="1:7">
      <c r="C71" t="s">
        <v>379</v>
      </c>
    </row>
    <row r="72" spans="1:7">
      <c r="C72" t="s">
        <v>379</v>
      </c>
    </row>
    <row r="73" spans="1:7">
      <c r="C73" t="s">
        <v>379</v>
      </c>
    </row>
    <row r="74" spans="1:7">
      <c r="C74" t="s">
        <v>382</v>
      </c>
    </row>
    <row r="75" spans="1:7">
      <c r="C75" t="s">
        <v>382</v>
      </c>
    </row>
    <row r="76" spans="1:7">
      <c r="C76" t="s">
        <v>382</v>
      </c>
    </row>
    <row r="77" spans="1:7">
      <c r="C77" t="s">
        <v>382</v>
      </c>
    </row>
    <row r="78" spans="1:7">
      <c r="C78" t="s">
        <v>378</v>
      </c>
    </row>
    <row r="79" spans="1:7">
      <c r="C79" t="s">
        <v>378</v>
      </c>
    </row>
    <row r="80" spans="1:7">
      <c r="C80" t="s">
        <v>357</v>
      </c>
    </row>
    <row r="81" spans="3:3">
      <c r="C81" t="s">
        <v>357</v>
      </c>
    </row>
    <row r="82" spans="3:3">
      <c r="C82" t="s">
        <v>381</v>
      </c>
    </row>
    <row r="83" spans="3:3">
      <c r="C83" t="s">
        <v>381</v>
      </c>
    </row>
    <row r="84" spans="3:3">
      <c r="C84" t="s">
        <v>381</v>
      </c>
    </row>
    <row r="85" spans="3:3">
      <c r="C85" t="s">
        <v>381</v>
      </c>
    </row>
    <row r="86" spans="3:3">
      <c r="C86" t="s">
        <v>369</v>
      </c>
    </row>
    <row r="87" spans="3:3">
      <c r="C87" t="s">
        <v>369</v>
      </c>
    </row>
    <row r="88" spans="3:3">
      <c r="C88" t="s">
        <v>369</v>
      </c>
    </row>
    <row r="89" spans="3:3">
      <c r="C89" t="s">
        <v>369</v>
      </c>
    </row>
    <row r="90" spans="3:3">
      <c r="C90" t="s">
        <v>369</v>
      </c>
    </row>
    <row r="91" spans="3:3">
      <c r="C91" t="s">
        <v>369</v>
      </c>
    </row>
    <row r="92" spans="3:3">
      <c r="C92" t="s">
        <v>369</v>
      </c>
    </row>
    <row r="93" spans="3:3">
      <c r="C93" t="s">
        <v>369</v>
      </c>
    </row>
    <row r="94" spans="3:3">
      <c r="C94" t="s">
        <v>369</v>
      </c>
    </row>
    <row r="95" spans="3:3">
      <c r="C95" t="s">
        <v>369</v>
      </c>
    </row>
    <row r="96" spans="3:3">
      <c r="C96" t="s">
        <v>369</v>
      </c>
    </row>
    <row r="97" spans="1:7">
      <c r="C97" t="s">
        <v>369</v>
      </c>
    </row>
    <row r="98" spans="1:7">
      <c r="C98" t="s">
        <v>369</v>
      </c>
    </row>
    <row r="99" spans="1:7">
      <c r="C99" t="s">
        <v>369</v>
      </c>
    </row>
    <row r="100" spans="1:7">
      <c r="C100" t="s">
        <v>369</v>
      </c>
    </row>
    <row r="101" spans="1:7">
      <c r="C101" t="s">
        <v>369</v>
      </c>
    </row>
    <row r="102" spans="1:7">
      <c r="C102" t="s">
        <v>369</v>
      </c>
    </row>
    <row r="103" spans="1:7">
      <c r="C103" t="s">
        <v>369</v>
      </c>
    </row>
    <row r="104" spans="1:7">
      <c r="C104" t="s">
        <v>369</v>
      </c>
    </row>
    <row r="105" spans="1:7">
      <c r="C105" t="s">
        <v>369</v>
      </c>
    </row>
    <row r="107" spans="1:7">
      <c r="A107">
        <v>58</v>
      </c>
      <c r="B107">
        <v>50100</v>
      </c>
      <c r="C107" t="s">
        <v>301</v>
      </c>
      <c r="D107" t="s">
        <v>19</v>
      </c>
      <c r="E107">
        <v>0.06</v>
      </c>
      <c r="F107">
        <v>263.25099999999998</v>
      </c>
      <c r="G107">
        <v>294.83999999999997</v>
      </c>
    </row>
    <row r="108" spans="1:7">
      <c r="A108">
        <v>59</v>
      </c>
      <c r="B108">
        <v>50101</v>
      </c>
      <c r="C108" t="s">
        <v>28</v>
      </c>
      <c r="D108" t="s">
        <v>19</v>
      </c>
      <c r="E108">
        <v>0.06</v>
      </c>
      <c r="F108">
        <v>263.25099999999998</v>
      </c>
      <c r="G108">
        <v>294.83999999999997</v>
      </c>
    </row>
    <row r="109" spans="1:7">
      <c r="A109">
        <v>60</v>
      </c>
      <c r="B109">
        <v>50102</v>
      </c>
      <c r="C109" t="s">
        <v>29</v>
      </c>
      <c r="D109" t="s">
        <v>19</v>
      </c>
      <c r="E109">
        <v>0.06</v>
      </c>
      <c r="F109">
        <v>272.83800000000002</v>
      </c>
      <c r="G109">
        <v>305.58</v>
      </c>
    </row>
    <row r="110" spans="1:7">
      <c r="A110">
        <v>61</v>
      </c>
      <c r="B110">
        <v>50103</v>
      </c>
      <c r="C110" t="s">
        <v>30</v>
      </c>
      <c r="D110" t="s">
        <v>19</v>
      </c>
      <c r="E110">
        <v>0.06</v>
      </c>
      <c r="F110">
        <v>274.84300000000002</v>
      </c>
      <c r="G110">
        <v>307.82</v>
      </c>
    </row>
    <row r="111" spans="1:7">
      <c r="A111">
        <v>62</v>
      </c>
      <c r="B111">
        <v>50105</v>
      </c>
      <c r="C111" t="s">
        <v>32</v>
      </c>
      <c r="D111" t="s">
        <v>19</v>
      </c>
      <c r="E111">
        <v>0.06</v>
      </c>
      <c r="F111">
        <v>297.75400000000002</v>
      </c>
      <c r="G111">
        <v>333.49</v>
      </c>
    </row>
    <row r="112" spans="1:7">
      <c r="A112">
        <v>63</v>
      </c>
      <c r="B112">
        <v>50106</v>
      </c>
      <c r="C112" t="s">
        <v>33</v>
      </c>
      <c r="D112" t="s">
        <v>19</v>
      </c>
      <c r="E112">
        <v>0.06</v>
      </c>
      <c r="F112">
        <v>310.053</v>
      </c>
      <c r="G112">
        <v>347.26</v>
      </c>
    </row>
    <row r="113" spans="1:7">
      <c r="A113">
        <v>64</v>
      </c>
      <c r="B113">
        <v>50107</v>
      </c>
      <c r="C113" t="s">
        <v>34</v>
      </c>
      <c r="D113" t="s">
        <v>19</v>
      </c>
      <c r="E113">
        <v>0.06</v>
      </c>
      <c r="F113">
        <v>312.62299999999999</v>
      </c>
      <c r="G113">
        <v>350.14</v>
      </c>
    </row>
    <row r="114" spans="1:7">
      <c r="A114">
        <v>65</v>
      </c>
      <c r="B114">
        <v>50108</v>
      </c>
      <c r="C114" t="s">
        <v>153</v>
      </c>
      <c r="D114" t="s">
        <v>19</v>
      </c>
      <c r="E114">
        <v>0.06</v>
      </c>
      <c r="F114">
        <v>301.25099999999998</v>
      </c>
      <c r="G114">
        <v>337.4</v>
      </c>
    </row>
    <row r="115" spans="1:7">
      <c r="A115">
        <v>66</v>
      </c>
      <c r="B115">
        <v>50109</v>
      </c>
      <c r="C115" t="s">
        <v>154</v>
      </c>
      <c r="D115" t="s">
        <v>19</v>
      </c>
      <c r="E115">
        <v>0.06</v>
      </c>
      <c r="F115">
        <v>313.87799999999999</v>
      </c>
      <c r="G115">
        <v>351.54</v>
      </c>
    </row>
    <row r="116" spans="1:7">
      <c r="A116">
        <v>67</v>
      </c>
      <c r="B116">
        <v>50110</v>
      </c>
      <c r="C116" t="s">
        <v>155</v>
      </c>
      <c r="D116" t="s">
        <v>19</v>
      </c>
      <c r="E116">
        <v>0.06</v>
      </c>
      <c r="F116">
        <v>316.52300000000002</v>
      </c>
      <c r="G116">
        <v>354.51</v>
      </c>
    </row>
    <row r="117" spans="1:7">
      <c r="A117">
        <v>68</v>
      </c>
      <c r="B117">
        <v>50111</v>
      </c>
      <c r="C117" t="s">
        <v>153</v>
      </c>
      <c r="D117" t="s">
        <v>19</v>
      </c>
      <c r="E117">
        <v>0.06</v>
      </c>
      <c r="F117">
        <v>292.55599999999998</v>
      </c>
      <c r="G117">
        <v>327.66000000000003</v>
      </c>
    </row>
    <row r="118" spans="1:7">
      <c r="A118">
        <v>69</v>
      </c>
      <c r="B118">
        <v>50112</v>
      </c>
      <c r="C118" t="s">
        <v>154</v>
      </c>
      <c r="D118" t="s">
        <v>19</v>
      </c>
      <c r="E118">
        <v>0.06</v>
      </c>
      <c r="F118">
        <v>304.29000000000002</v>
      </c>
      <c r="G118">
        <v>340.8</v>
      </c>
    </row>
    <row r="119" spans="1:7">
      <c r="A119">
        <v>70</v>
      </c>
      <c r="B119">
        <v>50113</v>
      </c>
      <c r="C119" t="s">
        <v>155</v>
      </c>
      <c r="D119" t="s">
        <v>19</v>
      </c>
      <c r="E119">
        <v>0.06</v>
      </c>
      <c r="F119">
        <v>306.74700000000001</v>
      </c>
      <c r="G119">
        <v>343.56</v>
      </c>
    </row>
    <row r="120" spans="1:7">
      <c r="A120">
        <v>71</v>
      </c>
      <c r="B120">
        <v>50114</v>
      </c>
      <c r="C120" t="s">
        <v>153</v>
      </c>
      <c r="D120" t="s">
        <v>19</v>
      </c>
      <c r="E120">
        <v>0.06</v>
      </c>
      <c r="F120">
        <v>293.851</v>
      </c>
      <c r="G120">
        <v>329.11</v>
      </c>
    </row>
    <row r="121" spans="1:7">
      <c r="A121">
        <v>72</v>
      </c>
      <c r="B121">
        <v>50115</v>
      </c>
      <c r="C121" t="s">
        <v>42</v>
      </c>
      <c r="D121" t="s">
        <v>19</v>
      </c>
      <c r="E121">
        <v>0.06</v>
      </c>
      <c r="F121">
        <v>305.71800000000002</v>
      </c>
      <c r="G121">
        <v>342.4</v>
      </c>
    </row>
    <row r="122" spans="1:7">
      <c r="A122">
        <v>73</v>
      </c>
      <c r="B122">
        <v>50116</v>
      </c>
      <c r="C122" t="s">
        <v>155</v>
      </c>
      <c r="D122" t="s">
        <v>19</v>
      </c>
      <c r="E122">
        <v>0.06</v>
      </c>
      <c r="F122">
        <v>308.20299999999997</v>
      </c>
      <c r="G122">
        <v>345.19</v>
      </c>
    </row>
    <row r="123" spans="1:7">
      <c r="A123">
        <v>74</v>
      </c>
      <c r="B123">
        <v>50117</v>
      </c>
      <c r="C123" t="s">
        <v>153</v>
      </c>
      <c r="D123" t="s">
        <v>19</v>
      </c>
      <c r="E123">
        <v>0.06</v>
      </c>
      <c r="F123">
        <v>300.51100000000002</v>
      </c>
      <c r="G123">
        <v>336.57</v>
      </c>
    </row>
    <row r="124" spans="1:7">
      <c r="A124">
        <v>75</v>
      </c>
      <c r="B124">
        <v>50118</v>
      </c>
      <c r="C124" t="s">
        <v>45</v>
      </c>
      <c r="D124" t="s">
        <v>19</v>
      </c>
      <c r="E124">
        <v>0.06</v>
      </c>
      <c r="F124">
        <v>313.06200000000001</v>
      </c>
      <c r="G124">
        <v>350.63</v>
      </c>
    </row>
    <row r="125" spans="1:7">
      <c r="A125">
        <v>76</v>
      </c>
      <c r="B125">
        <v>50119</v>
      </c>
      <c r="C125" t="s">
        <v>155</v>
      </c>
      <c r="D125" t="s">
        <v>19</v>
      </c>
      <c r="E125">
        <v>0.06</v>
      </c>
      <c r="F125">
        <v>315.69099999999997</v>
      </c>
      <c r="G125">
        <v>353.57</v>
      </c>
    </row>
    <row r="126" spans="1:7">
      <c r="A126">
        <v>77</v>
      </c>
      <c r="B126">
        <v>50120</v>
      </c>
      <c r="C126" t="s">
        <v>47</v>
      </c>
      <c r="D126" t="s">
        <v>19</v>
      </c>
      <c r="E126">
        <v>0.06</v>
      </c>
      <c r="F126">
        <v>301.25099999999998</v>
      </c>
      <c r="G126">
        <v>337.4</v>
      </c>
    </row>
    <row r="127" spans="1:7">
      <c r="A127">
        <v>78</v>
      </c>
      <c r="B127">
        <v>50121</v>
      </c>
      <c r="C127" t="s">
        <v>48</v>
      </c>
      <c r="D127" t="s">
        <v>19</v>
      </c>
      <c r="E127">
        <v>0.06</v>
      </c>
      <c r="F127">
        <v>313.87799999999999</v>
      </c>
      <c r="G127">
        <v>351.54</v>
      </c>
    </row>
    <row r="128" spans="1:7">
      <c r="A128">
        <v>79</v>
      </c>
      <c r="B128">
        <v>50122</v>
      </c>
      <c r="C128" t="s">
        <v>49</v>
      </c>
      <c r="D128" t="s">
        <v>19</v>
      </c>
      <c r="E128">
        <v>0.06</v>
      </c>
      <c r="F128">
        <v>316.52300000000002</v>
      </c>
      <c r="G128">
        <v>354.51</v>
      </c>
    </row>
    <row r="129" spans="1:7">
      <c r="A129">
        <v>80</v>
      </c>
      <c r="B129">
        <v>50123</v>
      </c>
      <c r="C129" t="s">
        <v>50</v>
      </c>
      <c r="D129" t="s">
        <v>19</v>
      </c>
      <c r="E129">
        <v>0.06</v>
      </c>
      <c r="F129">
        <v>330.7</v>
      </c>
      <c r="G129">
        <v>370.38</v>
      </c>
    </row>
    <row r="130" spans="1:7">
      <c r="A130">
        <v>81</v>
      </c>
      <c r="B130">
        <v>50124</v>
      </c>
      <c r="C130" t="s">
        <v>51</v>
      </c>
      <c r="D130" t="s">
        <v>19</v>
      </c>
      <c r="E130">
        <v>0.06</v>
      </c>
      <c r="F130">
        <v>346.42099999999999</v>
      </c>
      <c r="G130">
        <v>387.99</v>
      </c>
    </row>
    <row r="131" spans="1:7">
      <c r="A131">
        <v>82</v>
      </c>
      <c r="B131">
        <v>50125</v>
      </c>
      <c r="C131" t="s">
        <v>52</v>
      </c>
      <c r="D131" t="s">
        <v>19</v>
      </c>
      <c r="E131">
        <v>0.06</v>
      </c>
      <c r="F131">
        <v>349.70400000000001</v>
      </c>
      <c r="G131">
        <v>391.67</v>
      </c>
    </row>
    <row r="132" spans="1:7">
      <c r="A132">
        <v>83</v>
      </c>
      <c r="B132">
        <v>50126</v>
      </c>
      <c r="C132" t="s">
        <v>153</v>
      </c>
      <c r="D132" t="s">
        <v>19</v>
      </c>
      <c r="E132">
        <v>0.06</v>
      </c>
      <c r="F132">
        <v>289.28899999999999</v>
      </c>
      <c r="G132">
        <v>324</v>
      </c>
    </row>
    <row r="133" spans="1:7">
      <c r="A133">
        <v>84</v>
      </c>
      <c r="B133">
        <v>50127</v>
      </c>
      <c r="C133" t="s">
        <v>154</v>
      </c>
      <c r="D133" t="s">
        <v>19</v>
      </c>
      <c r="E133">
        <v>0.06</v>
      </c>
      <c r="F133">
        <v>300.79300000000001</v>
      </c>
      <c r="G133">
        <v>336.89</v>
      </c>
    </row>
    <row r="134" spans="1:7">
      <c r="A134">
        <v>85</v>
      </c>
      <c r="B134">
        <v>50128</v>
      </c>
      <c r="C134" t="s">
        <v>155</v>
      </c>
      <c r="D134" t="s">
        <v>19</v>
      </c>
      <c r="E134">
        <v>0.06</v>
      </c>
      <c r="F134">
        <v>303.18099999999998</v>
      </c>
      <c r="G134">
        <v>339.56</v>
      </c>
    </row>
    <row r="135" spans="1:7">
      <c r="A135">
        <v>86</v>
      </c>
      <c r="B135">
        <v>50130</v>
      </c>
      <c r="C135" t="s">
        <v>156</v>
      </c>
      <c r="D135" t="s">
        <v>19</v>
      </c>
      <c r="E135">
        <v>0.06</v>
      </c>
      <c r="F135">
        <v>414.45299999999997</v>
      </c>
      <c r="G135">
        <v>464.19</v>
      </c>
    </row>
    <row r="136" spans="1:7">
      <c r="A136">
        <v>87</v>
      </c>
      <c r="B136">
        <v>50131</v>
      </c>
      <c r="C136" t="s">
        <v>157</v>
      </c>
      <c r="D136" t="s">
        <v>19</v>
      </c>
      <c r="E136">
        <v>0.06</v>
      </c>
      <c r="F136">
        <v>439.56099999999998</v>
      </c>
      <c r="G136">
        <v>492.31</v>
      </c>
    </row>
    <row r="137" spans="1:7">
      <c r="A137">
        <v>88</v>
      </c>
      <c r="B137">
        <v>50132</v>
      </c>
      <c r="C137" t="s">
        <v>158</v>
      </c>
      <c r="D137" t="s">
        <v>19</v>
      </c>
      <c r="E137">
        <v>0.06</v>
      </c>
      <c r="F137">
        <v>444.67099999999999</v>
      </c>
      <c r="G137">
        <v>498.03</v>
      </c>
    </row>
    <row r="138" spans="1:7">
      <c r="A138">
        <v>89</v>
      </c>
      <c r="B138">
        <v>50133</v>
      </c>
      <c r="C138" t="s">
        <v>159</v>
      </c>
      <c r="D138" t="s">
        <v>19</v>
      </c>
      <c r="E138">
        <v>0.06</v>
      </c>
      <c r="F138">
        <v>411.90300000000002</v>
      </c>
      <c r="G138">
        <v>461.33</v>
      </c>
    </row>
    <row r="139" spans="1:7">
      <c r="A139">
        <v>90</v>
      </c>
      <c r="B139">
        <v>50134</v>
      </c>
      <c r="C139" t="s">
        <v>160</v>
      </c>
      <c r="D139" t="s">
        <v>19</v>
      </c>
      <c r="E139">
        <v>0.06</v>
      </c>
      <c r="F139">
        <v>436.721</v>
      </c>
      <c r="G139">
        <v>489.13</v>
      </c>
    </row>
    <row r="140" spans="1:7">
      <c r="A140">
        <v>91</v>
      </c>
      <c r="B140">
        <v>50135</v>
      </c>
      <c r="C140" t="s">
        <v>161</v>
      </c>
      <c r="D140" t="s">
        <v>19</v>
      </c>
      <c r="E140">
        <v>0.06</v>
      </c>
      <c r="F140">
        <v>441.791</v>
      </c>
      <c r="G140">
        <v>494.81</v>
      </c>
    </row>
    <row r="141" spans="1:7">
      <c r="A141">
        <v>92</v>
      </c>
      <c r="B141">
        <v>50136</v>
      </c>
      <c r="C141" t="s">
        <v>162</v>
      </c>
      <c r="D141" t="s">
        <v>19</v>
      </c>
      <c r="E141">
        <v>0.06</v>
      </c>
      <c r="F141">
        <v>397.89299999999997</v>
      </c>
      <c r="G141">
        <v>445.64</v>
      </c>
    </row>
    <row r="142" spans="1:7">
      <c r="A142">
        <v>93</v>
      </c>
      <c r="B142">
        <v>50137</v>
      </c>
      <c r="C142" t="s">
        <v>163</v>
      </c>
      <c r="D142" t="s">
        <v>19</v>
      </c>
      <c r="E142">
        <v>0.06</v>
      </c>
      <c r="F142">
        <v>421.20100000000002</v>
      </c>
      <c r="G142">
        <v>471.75</v>
      </c>
    </row>
    <row r="143" spans="1:7">
      <c r="A143">
        <v>94</v>
      </c>
      <c r="B143">
        <v>50138</v>
      </c>
      <c r="C143" t="s">
        <v>164</v>
      </c>
      <c r="D143" t="s">
        <v>19</v>
      </c>
      <c r="E143">
        <v>0.06</v>
      </c>
      <c r="F143">
        <v>425.95100000000002</v>
      </c>
      <c r="G143">
        <v>477.06</v>
      </c>
    </row>
    <row r="144" spans="1:7">
      <c r="A144">
        <v>95</v>
      </c>
      <c r="B144">
        <v>50139</v>
      </c>
      <c r="C144" t="s">
        <v>165</v>
      </c>
      <c r="D144" t="s">
        <v>19</v>
      </c>
      <c r="E144">
        <v>0.06</v>
      </c>
      <c r="F144">
        <v>415.55700000000002</v>
      </c>
      <c r="G144">
        <v>465.42</v>
      </c>
    </row>
    <row r="145" spans="1:7">
      <c r="A145">
        <v>96</v>
      </c>
      <c r="B145">
        <v>50140</v>
      </c>
      <c r="C145" t="s">
        <v>166</v>
      </c>
      <c r="D145" t="s">
        <v>19</v>
      </c>
      <c r="E145">
        <v>0.06</v>
      </c>
      <c r="F145">
        <v>440.78500000000003</v>
      </c>
      <c r="G145">
        <v>493.68</v>
      </c>
    </row>
    <row r="146" spans="1:7">
      <c r="A146">
        <v>97</v>
      </c>
      <c r="B146">
        <v>50141</v>
      </c>
      <c r="C146" t="s">
        <v>167</v>
      </c>
      <c r="D146" t="s">
        <v>19</v>
      </c>
      <c r="E146">
        <v>0.06</v>
      </c>
      <c r="F146">
        <v>445.91899999999998</v>
      </c>
      <c r="G146">
        <v>499.43</v>
      </c>
    </row>
    <row r="147" spans="1:7">
      <c r="A147">
        <v>98</v>
      </c>
      <c r="B147">
        <v>50142</v>
      </c>
      <c r="C147" t="s">
        <v>168</v>
      </c>
      <c r="D147" t="s">
        <v>19</v>
      </c>
      <c r="E147">
        <v>0.06</v>
      </c>
      <c r="F147">
        <v>416.24900000000002</v>
      </c>
      <c r="G147">
        <v>466.2</v>
      </c>
    </row>
    <row r="148" spans="1:7">
      <c r="A148">
        <v>99</v>
      </c>
      <c r="B148">
        <v>50143</v>
      </c>
      <c r="C148" t="s">
        <v>169</v>
      </c>
      <c r="D148" t="s">
        <v>19</v>
      </c>
      <c r="E148">
        <v>0.06</v>
      </c>
      <c r="F148">
        <v>441.553</v>
      </c>
      <c r="G148">
        <v>494.54</v>
      </c>
    </row>
    <row r="149" spans="1:7">
      <c r="A149">
        <v>100</v>
      </c>
      <c r="B149">
        <v>50144</v>
      </c>
      <c r="C149" t="s">
        <v>170</v>
      </c>
      <c r="D149" t="s">
        <v>19</v>
      </c>
      <c r="E149">
        <v>0.06</v>
      </c>
      <c r="F149">
        <v>446.70100000000002</v>
      </c>
      <c r="G149">
        <v>500.31</v>
      </c>
    </row>
    <row r="150" spans="1:7">
      <c r="C150" t="s">
        <v>379</v>
      </c>
    </row>
    <row r="151" spans="1:7">
      <c r="C151" t="s">
        <v>379</v>
      </c>
    </row>
    <row r="152" spans="1:7">
      <c r="C152" t="s">
        <v>379</v>
      </c>
    </row>
    <row r="153" spans="1:7">
      <c r="C153" t="s">
        <v>382</v>
      </c>
    </row>
    <row r="154" spans="1:7">
      <c r="C154" t="s">
        <v>382</v>
      </c>
    </row>
    <row r="155" spans="1:7">
      <c r="C155" t="s">
        <v>382</v>
      </c>
    </row>
    <row r="156" spans="1:7">
      <c r="C156" t="s">
        <v>378</v>
      </c>
    </row>
    <row r="157" spans="1:7">
      <c r="C157" t="s">
        <v>378</v>
      </c>
    </row>
    <row r="158" spans="1:7">
      <c r="C158" t="s">
        <v>357</v>
      </c>
    </row>
    <row r="159" spans="1:7">
      <c r="C159" t="s">
        <v>357</v>
      </c>
    </row>
    <row r="160" spans="1:7">
      <c r="C160" t="s">
        <v>381</v>
      </c>
    </row>
    <row r="161" spans="3:3">
      <c r="C161" t="s">
        <v>381</v>
      </c>
    </row>
    <row r="162" spans="3:3">
      <c r="C162" t="s">
        <v>381</v>
      </c>
    </row>
    <row r="163" spans="3:3">
      <c r="C163" t="s">
        <v>369</v>
      </c>
    </row>
    <row r="164" spans="3:3">
      <c r="C164" t="s">
        <v>369</v>
      </c>
    </row>
    <row r="165" spans="3:3">
      <c r="C165" t="s">
        <v>369</v>
      </c>
    </row>
    <row r="166" spans="3:3">
      <c r="C166" t="s">
        <v>369</v>
      </c>
    </row>
    <row r="167" spans="3:3">
      <c r="C167" t="s">
        <v>369</v>
      </c>
    </row>
    <row r="168" spans="3:3">
      <c r="C168" t="s">
        <v>369</v>
      </c>
    </row>
    <row r="169" spans="3:3">
      <c r="C169" t="s">
        <v>369</v>
      </c>
    </row>
    <row r="170" spans="3:3">
      <c r="C170" t="s">
        <v>369</v>
      </c>
    </row>
    <row r="171" spans="3:3">
      <c r="C171" t="s">
        <v>369</v>
      </c>
    </row>
    <row r="172" spans="3:3">
      <c r="C172" t="s">
        <v>369</v>
      </c>
    </row>
    <row r="173" spans="3:3">
      <c r="C173" t="s">
        <v>369</v>
      </c>
    </row>
    <row r="174" spans="3:3">
      <c r="C174" t="s">
        <v>369</v>
      </c>
    </row>
    <row r="175" spans="3:3">
      <c r="C175" t="s">
        <v>369</v>
      </c>
    </row>
    <row r="176" spans="3:3">
      <c r="C176" t="s">
        <v>369</v>
      </c>
    </row>
    <row r="177" spans="1:7">
      <c r="C177" t="s">
        <v>369</v>
      </c>
    </row>
    <row r="179" spans="1:7">
      <c r="A179">
        <v>101</v>
      </c>
      <c r="B179">
        <v>50150</v>
      </c>
      <c r="C179" t="s">
        <v>195</v>
      </c>
      <c r="D179" t="s">
        <v>19</v>
      </c>
      <c r="E179">
        <v>0.06</v>
      </c>
      <c r="F179">
        <v>263.22300000000001</v>
      </c>
      <c r="G179">
        <v>294.81</v>
      </c>
    </row>
    <row r="180" spans="1:7">
      <c r="A180">
        <v>102</v>
      </c>
      <c r="B180">
        <v>50151</v>
      </c>
      <c r="C180" t="s">
        <v>196</v>
      </c>
      <c r="D180" t="s">
        <v>19</v>
      </c>
      <c r="E180">
        <v>0.06</v>
      </c>
      <c r="F180">
        <v>298.90800000000002</v>
      </c>
      <c r="G180">
        <v>334.78</v>
      </c>
    </row>
    <row r="181" spans="1:7">
      <c r="A181">
        <v>103</v>
      </c>
      <c r="B181">
        <v>50152</v>
      </c>
      <c r="C181" t="s">
        <v>196</v>
      </c>
      <c r="D181" t="s">
        <v>19</v>
      </c>
      <c r="E181">
        <v>0.06</v>
      </c>
      <c r="F181">
        <v>302.55900000000003</v>
      </c>
      <c r="G181">
        <v>338.87</v>
      </c>
    </row>
    <row r="182" spans="1:7">
      <c r="A182">
        <v>104</v>
      </c>
      <c r="B182">
        <v>50153</v>
      </c>
      <c r="C182" t="s">
        <v>196</v>
      </c>
      <c r="D182" t="s">
        <v>19</v>
      </c>
      <c r="E182">
        <v>0.06</v>
      </c>
      <c r="F182">
        <v>294.73899999999998</v>
      </c>
      <c r="G182">
        <v>330.11</v>
      </c>
    </row>
    <row r="183" spans="1:7">
      <c r="A183">
        <v>105</v>
      </c>
      <c r="B183">
        <v>50154</v>
      </c>
      <c r="C183" t="s">
        <v>196</v>
      </c>
      <c r="D183" t="s">
        <v>19</v>
      </c>
      <c r="E183">
        <v>0.06</v>
      </c>
      <c r="F183">
        <v>301.77699999999999</v>
      </c>
      <c r="G183">
        <v>337.99</v>
      </c>
    </row>
    <row r="184" spans="1:7">
      <c r="A184">
        <v>106</v>
      </c>
      <c r="B184">
        <v>50155</v>
      </c>
      <c r="C184" t="s">
        <v>196</v>
      </c>
      <c r="D184" t="s">
        <v>19</v>
      </c>
      <c r="E184">
        <v>0.06</v>
      </c>
      <c r="F184">
        <v>302.55900000000003</v>
      </c>
      <c r="G184">
        <v>338.87</v>
      </c>
    </row>
    <row r="185" spans="1:7">
      <c r="A185">
        <v>107</v>
      </c>
      <c r="B185">
        <v>50156</v>
      </c>
      <c r="C185" t="s">
        <v>196</v>
      </c>
      <c r="D185" t="s">
        <v>19</v>
      </c>
      <c r="E185">
        <v>0.06</v>
      </c>
      <c r="F185">
        <v>333.77800000000002</v>
      </c>
      <c r="G185">
        <v>373.83</v>
      </c>
    </row>
    <row r="186" spans="1:7">
      <c r="A186">
        <v>108</v>
      </c>
      <c r="B186">
        <v>50157</v>
      </c>
      <c r="C186" t="s">
        <v>196</v>
      </c>
      <c r="D186" t="s">
        <v>19</v>
      </c>
      <c r="E186">
        <v>0.06</v>
      </c>
      <c r="F186">
        <v>416.46100000000001</v>
      </c>
      <c r="G186">
        <v>466.44</v>
      </c>
    </row>
    <row r="187" spans="1:7">
      <c r="A187">
        <v>109</v>
      </c>
      <c r="B187">
        <v>50158</v>
      </c>
      <c r="C187" t="s">
        <v>196</v>
      </c>
      <c r="D187" t="s">
        <v>19</v>
      </c>
      <c r="E187">
        <v>0.06</v>
      </c>
      <c r="F187">
        <v>413.70100000000002</v>
      </c>
      <c r="G187">
        <v>463.34</v>
      </c>
    </row>
    <row r="188" spans="1:7">
      <c r="A188">
        <v>110</v>
      </c>
      <c r="B188">
        <v>50159</v>
      </c>
      <c r="C188" t="s">
        <v>196</v>
      </c>
      <c r="D188" t="s">
        <v>19</v>
      </c>
      <c r="E188">
        <v>0.06</v>
      </c>
      <c r="F188">
        <v>398.82100000000003</v>
      </c>
      <c r="G188">
        <v>446.68</v>
      </c>
    </row>
    <row r="189" spans="1:7">
      <c r="A189">
        <v>111</v>
      </c>
      <c r="B189">
        <v>50160</v>
      </c>
      <c r="C189" t="s">
        <v>196</v>
      </c>
      <c r="D189" t="s">
        <v>19</v>
      </c>
      <c r="E189">
        <v>0.06</v>
      </c>
      <c r="F189">
        <v>417.55900000000003</v>
      </c>
      <c r="G189">
        <v>467.67</v>
      </c>
    </row>
    <row r="190" spans="1:7">
      <c r="A190">
        <v>112</v>
      </c>
      <c r="B190">
        <v>50161</v>
      </c>
      <c r="C190" t="s">
        <v>196</v>
      </c>
      <c r="D190" t="s">
        <v>19</v>
      </c>
      <c r="E190">
        <v>0.06</v>
      </c>
      <c r="F190">
        <v>418.37400000000002</v>
      </c>
      <c r="G190">
        <v>468.58</v>
      </c>
    </row>
    <row r="191" spans="1:7">
      <c r="C191" t="s">
        <v>368</v>
      </c>
    </row>
    <row r="192" spans="1:7">
      <c r="C192" t="s">
        <v>380</v>
      </c>
    </row>
    <row r="193" spans="3:3">
      <c r="C193" t="s">
        <v>377</v>
      </c>
    </row>
    <row r="194" spans="3:3">
      <c r="C194" t="s">
        <v>379</v>
      </c>
    </row>
    <row r="195" spans="3:3">
      <c r="C195" t="s">
        <v>377</v>
      </c>
    </row>
    <row r="196" spans="3:3">
      <c r="C196" t="s">
        <v>378</v>
      </c>
    </row>
    <row r="197" spans="3:3">
      <c r="C197" t="s">
        <v>377</v>
      </c>
    </row>
    <row r="198" spans="3:3">
      <c r="C198" t="s">
        <v>357</v>
      </c>
    </row>
    <row r="199" spans="3:3">
      <c r="C199" t="s">
        <v>376</v>
      </c>
    </row>
    <row r="200" spans="3:3">
      <c r="C200" t="s">
        <v>375</v>
      </c>
    </row>
    <row r="201" spans="3:3">
      <c r="C201" t="s">
        <v>374</v>
      </c>
    </row>
    <row r="202" spans="3:3">
      <c r="C202" t="s">
        <v>369</v>
      </c>
    </row>
    <row r="203" spans="3:3">
      <c r="C203" t="s">
        <v>373</v>
      </c>
    </row>
    <row r="204" spans="3:3">
      <c r="C204" t="s">
        <v>369</v>
      </c>
    </row>
    <row r="205" spans="3:3">
      <c r="C205" t="s">
        <v>372</v>
      </c>
    </row>
    <row r="206" spans="3:3">
      <c r="C206" t="s">
        <v>369</v>
      </c>
    </row>
    <row r="207" spans="3:3">
      <c r="C207" t="s">
        <v>371</v>
      </c>
    </row>
    <row r="208" spans="3:3">
      <c r="C208" t="s">
        <v>369</v>
      </c>
    </row>
    <row r="209" spans="1:7">
      <c r="C209" t="s">
        <v>370</v>
      </c>
    </row>
    <row r="210" spans="1:7">
      <c r="C210" t="s">
        <v>369</v>
      </c>
    </row>
    <row r="212" spans="1:7">
      <c r="A212">
        <v>113</v>
      </c>
      <c r="B212">
        <v>50165</v>
      </c>
      <c r="C212" t="s">
        <v>367</v>
      </c>
      <c r="D212" t="s">
        <v>19</v>
      </c>
      <c r="E212">
        <v>0.05</v>
      </c>
      <c r="F212">
        <v>267.298</v>
      </c>
      <c r="G212">
        <v>299.37</v>
      </c>
    </row>
    <row r="213" spans="1:7">
      <c r="C213" t="s">
        <v>368</v>
      </c>
    </row>
    <row r="214" spans="1:7">
      <c r="A214">
        <v>114</v>
      </c>
      <c r="B214">
        <v>50166</v>
      </c>
      <c r="C214" t="s">
        <v>367</v>
      </c>
      <c r="D214" t="s">
        <v>19</v>
      </c>
      <c r="E214">
        <v>0.05</v>
      </c>
      <c r="F214">
        <v>294.70100000000002</v>
      </c>
      <c r="G214">
        <v>330.07</v>
      </c>
    </row>
    <row r="215" spans="1:7">
      <c r="C215" t="s">
        <v>366</v>
      </c>
    </row>
    <row r="216" spans="1:7">
      <c r="A216">
        <v>115</v>
      </c>
      <c r="B216">
        <v>50170</v>
      </c>
      <c r="C216" t="s">
        <v>365</v>
      </c>
      <c r="D216" t="s">
        <v>19</v>
      </c>
      <c r="E216">
        <v>0.08</v>
      </c>
      <c r="F216">
        <v>256.40300000000002</v>
      </c>
      <c r="G216">
        <v>287.17</v>
      </c>
    </row>
    <row r="217" spans="1:7">
      <c r="C217" t="s">
        <v>364</v>
      </c>
    </row>
    <row r="218" spans="1:7">
      <c r="A218">
        <v>116</v>
      </c>
      <c r="B218">
        <v>50171</v>
      </c>
      <c r="C218" t="s">
        <v>199</v>
      </c>
      <c r="D218" t="s">
        <v>19</v>
      </c>
      <c r="E218">
        <v>0.08</v>
      </c>
      <c r="F218">
        <v>256.40300000000002</v>
      </c>
      <c r="G218">
        <v>287.17</v>
      </c>
    </row>
    <row r="219" spans="1:7">
      <c r="A219">
        <v>117</v>
      </c>
      <c r="B219">
        <v>50172</v>
      </c>
      <c r="C219" t="s">
        <v>360</v>
      </c>
      <c r="D219" t="s">
        <v>19</v>
      </c>
      <c r="E219">
        <v>0.08</v>
      </c>
      <c r="F219">
        <v>269.85000000000002</v>
      </c>
      <c r="G219">
        <v>302.23</v>
      </c>
    </row>
    <row r="220" spans="1:7">
      <c r="C220" t="s">
        <v>363</v>
      </c>
    </row>
    <row r="221" spans="1:7">
      <c r="A221">
        <v>118</v>
      </c>
      <c r="B221">
        <v>50173</v>
      </c>
      <c r="C221" t="s">
        <v>360</v>
      </c>
      <c r="D221" t="s">
        <v>19</v>
      </c>
      <c r="E221">
        <v>0.08</v>
      </c>
      <c r="F221">
        <v>286.32299999999998</v>
      </c>
      <c r="G221">
        <v>320.68</v>
      </c>
    </row>
    <row r="222" spans="1:7">
      <c r="C222" t="s">
        <v>362</v>
      </c>
    </row>
    <row r="223" spans="1:7">
      <c r="A223">
        <v>119</v>
      </c>
      <c r="B223">
        <v>50174</v>
      </c>
      <c r="C223" t="s">
        <v>360</v>
      </c>
      <c r="D223" t="s">
        <v>19</v>
      </c>
      <c r="E223">
        <v>0.08</v>
      </c>
      <c r="F223">
        <v>390.00299999999999</v>
      </c>
      <c r="G223">
        <v>436.8</v>
      </c>
    </row>
    <row r="224" spans="1:7">
      <c r="C224" t="s">
        <v>361</v>
      </c>
    </row>
    <row r="225" spans="1:7">
      <c r="A225">
        <v>120</v>
      </c>
      <c r="B225">
        <v>50175</v>
      </c>
      <c r="C225" t="s">
        <v>360</v>
      </c>
      <c r="D225" t="s">
        <v>19</v>
      </c>
      <c r="E225">
        <v>0.08</v>
      </c>
      <c r="F225">
        <v>373.51900000000001</v>
      </c>
      <c r="G225">
        <v>418.34</v>
      </c>
    </row>
    <row r="226" spans="1:7">
      <c r="C226" t="s">
        <v>359</v>
      </c>
    </row>
    <row r="227" spans="1:7">
      <c r="A227">
        <v>121</v>
      </c>
      <c r="B227">
        <v>50176</v>
      </c>
      <c r="C227" t="s">
        <v>204</v>
      </c>
      <c r="D227" t="s">
        <v>19</v>
      </c>
      <c r="E227">
        <v>0.08</v>
      </c>
      <c r="F227">
        <v>256.40300000000002</v>
      </c>
      <c r="G227">
        <v>287.17</v>
      </c>
    </row>
    <row r="228" spans="1:7">
      <c r="A228">
        <v>122</v>
      </c>
      <c r="B228">
        <v>50177</v>
      </c>
      <c r="C228" t="s">
        <v>358</v>
      </c>
      <c r="D228" t="s">
        <v>19</v>
      </c>
      <c r="E228">
        <v>0.08</v>
      </c>
      <c r="F228">
        <v>299.77800000000002</v>
      </c>
      <c r="G228">
        <v>335.75</v>
      </c>
    </row>
    <row r="229" spans="1:7">
      <c r="C229" t="s">
        <v>357</v>
      </c>
    </row>
    <row r="230" spans="1:7">
      <c r="A230">
        <v>123</v>
      </c>
      <c r="B230">
        <v>50178</v>
      </c>
      <c r="C230" t="s">
        <v>356</v>
      </c>
      <c r="D230" t="s">
        <v>19</v>
      </c>
      <c r="E230">
        <v>0.08</v>
      </c>
      <c r="F230">
        <v>285.613</v>
      </c>
      <c r="G230">
        <v>319.89</v>
      </c>
    </row>
    <row r="231" spans="1:7">
      <c r="C231" t="s">
        <v>355</v>
      </c>
    </row>
    <row r="232" spans="1:7">
      <c r="A232">
        <v>124</v>
      </c>
      <c r="B232">
        <v>50179</v>
      </c>
      <c r="C232" t="s">
        <v>207</v>
      </c>
      <c r="D232" t="s">
        <v>19</v>
      </c>
      <c r="E232">
        <v>0.08</v>
      </c>
      <c r="F232">
        <v>256.40300000000002</v>
      </c>
      <c r="G232">
        <v>287.17</v>
      </c>
    </row>
    <row r="233" spans="1:7">
      <c r="A233">
        <v>125</v>
      </c>
      <c r="B233">
        <v>50180</v>
      </c>
      <c r="C233" t="s">
        <v>351</v>
      </c>
      <c r="D233" t="s">
        <v>19</v>
      </c>
      <c r="E233">
        <v>0.08</v>
      </c>
      <c r="F233">
        <v>279.77300000000002</v>
      </c>
      <c r="G233">
        <v>313.35000000000002</v>
      </c>
    </row>
    <row r="234" spans="1:7">
      <c r="C234" t="s">
        <v>354</v>
      </c>
    </row>
    <row r="235" spans="1:7">
      <c r="A235">
        <v>126</v>
      </c>
      <c r="B235">
        <v>50181</v>
      </c>
      <c r="C235" t="s">
        <v>351</v>
      </c>
      <c r="D235" t="s">
        <v>19</v>
      </c>
      <c r="E235">
        <v>0.08</v>
      </c>
      <c r="F235">
        <v>282.87599999999998</v>
      </c>
      <c r="G235">
        <v>316.82</v>
      </c>
    </row>
    <row r="236" spans="1:7">
      <c r="C236" t="s">
        <v>353</v>
      </c>
    </row>
    <row r="237" spans="1:7">
      <c r="A237">
        <v>127</v>
      </c>
      <c r="B237">
        <v>50182</v>
      </c>
      <c r="C237" t="s">
        <v>351</v>
      </c>
      <c r="D237" t="s">
        <v>19</v>
      </c>
      <c r="E237">
        <v>0.08</v>
      </c>
      <c r="F237">
        <v>375.56299999999999</v>
      </c>
      <c r="G237">
        <v>420.63</v>
      </c>
    </row>
    <row r="238" spans="1:7">
      <c r="C238" t="s">
        <v>352</v>
      </c>
    </row>
    <row r="239" spans="1:7">
      <c r="A239">
        <v>128</v>
      </c>
      <c r="B239">
        <v>50183</v>
      </c>
      <c r="C239" t="s">
        <v>351</v>
      </c>
      <c r="D239" t="s">
        <v>19</v>
      </c>
      <c r="E239">
        <v>0.08</v>
      </c>
      <c r="F239">
        <v>373.51900000000001</v>
      </c>
      <c r="G239">
        <v>418.34</v>
      </c>
    </row>
    <row r="240" spans="1:7">
      <c r="C240" t="s">
        <v>350</v>
      </c>
    </row>
    <row r="241" spans="1:7">
      <c r="A241">
        <v>129</v>
      </c>
      <c r="B241">
        <v>50184</v>
      </c>
      <c r="C241" t="s">
        <v>348</v>
      </c>
      <c r="D241" t="s">
        <v>19</v>
      </c>
      <c r="E241">
        <v>0.08</v>
      </c>
      <c r="F241">
        <v>256.40300000000002</v>
      </c>
      <c r="G241">
        <v>287.17</v>
      </c>
    </row>
    <row r="242" spans="1:7">
      <c r="C242" t="s">
        <v>349</v>
      </c>
    </row>
    <row r="243" spans="1:7">
      <c r="A243">
        <v>130</v>
      </c>
      <c r="B243">
        <v>50185</v>
      </c>
      <c r="C243" t="s">
        <v>348</v>
      </c>
      <c r="D243" t="s">
        <v>19</v>
      </c>
      <c r="E243">
        <v>0.08</v>
      </c>
      <c r="F243">
        <v>279.77300000000002</v>
      </c>
      <c r="G243">
        <v>313.35000000000002</v>
      </c>
    </row>
    <row r="244" spans="1:7">
      <c r="C244" t="s">
        <v>347</v>
      </c>
    </row>
    <row r="245" spans="1:7">
      <c r="A245" t="s">
        <v>285</v>
      </c>
    </row>
  </sheetData>
  <sortState ref="A179:G210">
    <sortCondition ref="A17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Бюджет стор плитка (май)</vt:lpstr>
      <vt:lpstr>Лист2</vt:lpstr>
      <vt:lpstr>Лист3</vt:lpstr>
      <vt:lpstr>Плитка (январь23)</vt:lpstr>
      <vt:lpstr>Плитка стор (апрель)</vt:lpstr>
      <vt:lpstr>1</vt:lpstr>
      <vt:lpstr>2</vt:lpstr>
      <vt:lpstr>'Плитка (январь23)'!Область_печати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2024-03-27T10:47:05Z</dcterms:modified>
</cp:coreProperties>
</file>